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180" windowWidth="23250" windowHeight="12990"/>
  </bookViews>
  <sheets>
    <sheet name="Бюджет" sheetId="2" r:id="rId1"/>
  </sheets>
  <definedNames>
    <definedName name="_xlnm.Print_Titles" localSheetId="0">Бюджет!$4:$6</definedName>
  </definedNames>
  <calcPr calcId="12451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 i="2"/>
  <c r="H9"/>
  <c r="F352"/>
  <c r="F388"/>
  <c r="H444" l="1"/>
  <c r="H445"/>
  <c r="H446"/>
  <c r="H447"/>
  <c r="H11"/>
  <c r="H12"/>
  <c r="H14"/>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3"/>
  <c r="H74"/>
  <c r="H75"/>
  <c r="H76"/>
  <c r="H77"/>
  <c r="H78"/>
  <c r="H79"/>
  <c r="H80"/>
  <c r="H81"/>
  <c r="H82"/>
  <c r="H83"/>
  <c r="H84"/>
  <c r="H85"/>
  <c r="H86"/>
  <c r="H87"/>
  <c r="H88"/>
  <c r="H89"/>
  <c r="H92"/>
  <c r="H93"/>
  <c r="H94"/>
  <c r="H95"/>
  <c r="H96"/>
  <c r="H97"/>
  <c r="H98"/>
  <c r="H99"/>
  <c r="H100"/>
  <c r="H101"/>
  <c r="H102"/>
  <c r="H103"/>
  <c r="H104"/>
  <c r="H105"/>
  <c r="H106"/>
  <c r="H107"/>
  <c r="H108"/>
  <c r="H109"/>
  <c r="H110"/>
  <c r="H111"/>
  <c r="H112"/>
  <c r="H113"/>
  <c r="H114"/>
  <c r="H115"/>
  <c r="H116"/>
  <c r="H117"/>
  <c r="H120"/>
  <c r="H121"/>
  <c r="H122"/>
  <c r="H123"/>
  <c r="H124"/>
  <c r="H125"/>
  <c r="H126"/>
  <c r="H127"/>
  <c r="H128"/>
  <c r="H129"/>
  <c r="H130"/>
  <c r="H131"/>
  <c r="H132"/>
  <c r="H133"/>
  <c r="H134"/>
  <c r="H135"/>
  <c r="H136"/>
  <c r="H137"/>
  <c r="H138"/>
  <c r="H139"/>
  <c r="H140"/>
  <c r="H141"/>
  <c r="H142"/>
  <c r="H143"/>
  <c r="H144"/>
  <c r="H145"/>
  <c r="H147"/>
  <c r="H148"/>
  <c r="H149"/>
  <c r="H150"/>
  <c r="H151"/>
  <c r="H152"/>
  <c r="H153"/>
  <c r="H154"/>
  <c r="H155"/>
  <c r="H156"/>
  <c r="H157"/>
  <c r="H158"/>
  <c r="H159"/>
  <c r="H160"/>
  <c r="H161"/>
  <c r="H162"/>
  <c r="H163"/>
  <c r="H164"/>
  <c r="H165"/>
  <c r="H166"/>
  <c r="H167"/>
  <c r="H168"/>
  <c r="H170"/>
  <c r="H171"/>
  <c r="H172"/>
  <c r="H173"/>
  <c r="H174"/>
  <c r="H175"/>
  <c r="H176"/>
  <c r="H177"/>
  <c r="H179"/>
  <c r="H180"/>
  <c r="H181"/>
  <c r="H182"/>
  <c r="H183"/>
  <c r="H184"/>
  <c r="H185"/>
  <c r="H186"/>
  <c r="H187"/>
  <c r="H188"/>
  <c r="H189"/>
  <c r="H190"/>
  <c r="H191"/>
  <c r="H192"/>
  <c r="H193"/>
  <c r="H194"/>
  <c r="H195"/>
  <c r="H196"/>
  <c r="H197"/>
  <c r="H198"/>
  <c r="H199"/>
  <c r="H200"/>
  <c r="H201"/>
  <c r="H202"/>
  <c r="H203"/>
  <c r="H204"/>
  <c r="H206"/>
  <c r="H207"/>
  <c r="H208"/>
  <c r="H209"/>
  <c r="H210"/>
  <c r="H211"/>
  <c r="H212"/>
  <c r="H213"/>
  <c r="H214"/>
  <c r="H215"/>
  <c r="H216"/>
  <c r="H217"/>
  <c r="H218"/>
  <c r="H219"/>
  <c r="H220"/>
  <c r="H221"/>
  <c r="H222"/>
  <c r="H224"/>
  <c r="H225"/>
  <c r="H226"/>
  <c r="H227"/>
  <c r="H229"/>
  <c r="H230"/>
  <c r="H231"/>
  <c r="H232"/>
  <c r="H233"/>
  <c r="H234"/>
  <c r="H235"/>
  <c r="H236"/>
  <c r="H237"/>
  <c r="H238"/>
  <c r="H239"/>
  <c r="H240"/>
  <c r="H242"/>
  <c r="H243"/>
  <c r="H244"/>
  <c r="H245"/>
  <c r="H246"/>
  <c r="H247"/>
  <c r="H248"/>
  <c r="H249"/>
  <c r="H250"/>
  <c r="H251"/>
  <c r="H252"/>
  <c r="H253"/>
  <c r="H254"/>
  <c r="H255"/>
  <c r="H256"/>
  <c r="H257"/>
  <c r="H258"/>
  <c r="H259"/>
  <c r="H260"/>
  <c r="H261"/>
  <c r="H262"/>
  <c r="H263"/>
  <c r="H264"/>
  <c r="H265"/>
  <c r="H266"/>
  <c r="H267"/>
  <c r="H268"/>
  <c r="H269"/>
  <c r="H270"/>
  <c r="H271"/>
  <c r="H272"/>
  <c r="H273"/>
  <c r="H274"/>
  <c r="H275"/>
  <c r="H276"/>
  <c r="H277"/>
  <c r="H278"/>
  <c r="H279"/>
  <c r="H280"/>
  <c r="H281"/>
  <c r="H282"/>
  <c r="H283"/>
  <c r="H284"/>
  <c r="H285"/>
  <c r="H286"/>
  <c r="H287"/>
  <c r="H288"/>
  <c r="H289"/>
  <c r="H290"/>
  <c r="H291"/>
  <c r="H292"/>
  <c r="H293"/>
  <c r="H294"/>
  <c r="H295"/>
  <c r="H297"/>
  <c r="H298"/>
  <c r="H299"/>
  <c r="H300"/>
  <c r="H301"/>
  <c r="H302"/>
  <c r="H303"/>
  <c r="H304"/>
  <c r="H305"/>
  <c r="H306"/>
  <c r="H307"/>
  <c r="H308"/>
  <c r="H309"/>
  <c r="H310"/>
  <c r="H311"/>
  <c r="H312"/>
  <c r="H313"/>
  <c r="H314"/>
  <c r="H315"/>
  <c r="H316"/>
  <c r="H317"/>
  <c r="H318"/>
  <c r="H320"/>
  <c r="H321"/>
  <c r="H322"/>
  <c r="H323"/>
  <c r="H324"/>
  <c r="H325"/>
  <c r="H326"/>
  <c r="H327"/>
  <c r="H328"/>
  <c r="H329"/>
  <c r="H330"/>
  <c r="H331"/>
  <c r="H332"/>
  <c r="H333"/>
  <c r="H334"/>
  <c r="H335"/>
  <c r="H338"/>
  <c r="H339"/>
  <c r="H340"/>
  <c r="H341"/>
  <c r="H342"/>
  <c r="H343"/>
  <c r="H344"/>
  <c r="H345"/>
  <c r="H346"/>
  <c r="H347"/>
  <c r="H348"/>
  <c r="H349"/>
  <c r="H350"/>
  <c r="H351"/>
  <c r="H352"/>
  <c r="H353"/>
  <c r="H354"/>
  <c r="H355"/>
  <c r="H356"/>
  <c r="H357"/>
  <c r="H358"/>
  <c r="H359"/>
  <c r="H360"/>
  <c r="H361"/>
  <c r="H362"/>
  <c r="H363"/>
  <c r="H364"/>
  <c r="H365"/>
  <c r="H366"/>
  <c r="H367"/>
  <c r="H368"/>
  <c r="H370"/>
  <c r="H371"/>
  <c r="H372"/>
  <c r="H373"/>
  <c r="H374"/>
  <c r="H375"/>
  <c r="H376"/>
  <c r="H377"/>
  <c r="H378"/>
  <c r="H379"/>
  <c r="H380"/>
  <c r="H381"/>
  <c r="H382"/>
  <c r="H383"/>
  <c r="H384"/>
  <c r="H385"/>
  <c r="H386"/>
  <c r="H388"/>
  <c r="H389"/>
  <c r="H390"/>
  <c r="H391"/>
  <c r="H392"/>
  <c r="H393"/>
  <c r="H394"/>
  <c r="H395"/>
  <c r="H396"/>
  <c r="H397"/>
  <c r="H398"/>
  <c r="H399"/>
  <c r="H400"/>
  <c r="H401"/>
  <c r="H402"/>
  <c r="H403"/>
  <c r="H404"/>
  <c r="H405"/>
  <c r="H406"/>
  <c r="H407"/>
  <c r="H408"/>
  <c r="H409"/>
  <c r="H410"/>
  <c r="H411"/>
  <c r="H412"/>
  <c r="H413"/>
  <c r="H414"/>
  <c r="H415"/>
  <c r="H416"/>
  <c r="H417"/>
  <c r="H418"/>
  <c r="H419"/>
  <c r="H420"/>
  <c r="H421"/>
  <c r="H422"/>
  <c r="H423"/>
  <c r="H424"/>
  <c r="H425"/>
  <c r="H426"/>
  <c r="H427"/>
  <c r="H428"/>
  <c r="H429"/>
  <c r="H430"/>
  <c r="H431"/>
  <c r="H432"/>
  <c r="H433"/>
  <c r="H434"/>
  <c r="H435"/>
  <c r="H436"/>
  <c r="H438"/>
  <c r="H439"/>
  <c r="H440"/>
  <c r="H441"/>
  <c r="H442"/>
  <c r="G437"/>
  <c r="F437"/>
  <c r="G387"/>
  <c r="F387"/>
  <c r="G369"/>
  <c r="F369"/>
  <c r="G336"/>
  <c r="F336"/>
  <c r="G296"/>
  <c r="F296"/>
  <c r="G241"/>
  <c r="F241"/>
  <c r="G178"/>
  <c r="F178"/>
  <c r="G118"/>
  <c r="F118"/>
  <c r="G90"/>
  <c r="F90"/>
  <c r="H90" s="1"/>
  <c r="G16"/>
  <c r="F16"/>
  <c r="G13"/>
  <c r="F13"/>
  <c r="G8"/>
  <c r="F8"/>
  <c r="H437" l="1"/>
  <c r="H387"/>
  <c r="H369"/>
  <c r="H336"/>
  <c r="H296"/>
  <c r="H241"/>
  <c r="H178"/>
  <c r="H118"/>
  <c r="H16"/>
  <c r="H13"/>
  <c r="G448"/>
  <c r="H8"/>
  <c r="F448"/>
  <c r="H448" l="1"/>
</calcChain>
</file>

<file path=xl/sharedStrings.xml><?xml version="1.0" encoding="utf-8"?>
<sst xmlns="http://schemas.openxmlformats.org/spreadsheetml/2006/main" count="1329" uniqueCount="360">
  <si>
    <t>000</t>
  </si>
  <si>
    <t>621</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</si>
  <si>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</si>
  <si>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Другие вопросы в области национальной экономики</t>
  </si>
  <si>
    <t>Национальная экономика</t>
  </si>
  <si>
    <t>853</t>
  </si>
  <si>
    <t>Уплата иных платежей</t>
  </si>
  <si>
    <t>852</t>
  </si>
  <si>
    <t>Уплата прочих налогов, сборов</t>
  </si>
  <si>
    <t>851</t>
  </si>
  <si>
    <t>Уплата налога на имущество организаций и земельного налога</t>
  </si>
  <si>
    <t>244</t>
  </si>
  <si>
    <t>Прочая закупка товаров, работ и услуг для обеспечения государственных (муниципальных) нужд</t>
  </si>
  <si>
    <t>242</t>
  </si>
  <si>
    <t>Закупка товаров, работ, услуг в сфере информационно-коммуникационных технологий</t>
  </si>
  <si>
    <t>119</t>
  </si>
  <si>
    <t>Взносы по обязательному социальному страхованию на выплаты по оплате труда работников и иные выплаты работникам учреждений</t>
  </si>
  <si>
    <t>112</t>
  </si>
  <si>
    <t>Иные выплаты персоналу учреждений, за исключением фонда оплаты труда</t>
  </si>
  <si>
    <t>111</t>
  </si>
  <si>
    <t>Фонд оплаты труда учреждений</t>
  </si>
  <si>
    <t>Другие общегосударственные вопросы</t>
  </si>
  <si>
    <t>Общегосударственные вопросы</t>
  </si>
  <si>
    <t>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</si>
  <si>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</si>
  <si>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122</t>
  </si>
  <si>
    <t>Иные выплаты персоналу государственных (муниципальных) органов, за исключением фонда оплаты труда</t>
  </si>
  <si>
    <t>121</t>
  </si>
  <si>
    <t>Фонд оплаты труда государственных (муниципальных) органов</t>
  </si>
  <si>
    <t>Национальная безопасность и правоохранительная деятельность</t>
  </si>
  <si>
    <t>Другие вопросы в области культуры, кинематографии</t>
  </si>
  <si>
    <t>КУЛЬТУРА, КИНЕМАТОГРАФИЯ</t>
  </si>
  <si>
    <t>Другие вопросы в области социальной политики</t>
  </si>
  <si>
    <t>Социальная политика</t>
  </si>
  <si>
    <t>Другие вопросы в области образования</t>
  </si>
  <si>
    <t>Образование</t>
  </si>
  <si>
    <t>Периодическая печать и издательства</t>
  </si>
  <si>
    <t>350</t>
  </si>
  <si>
    <t>Премии и гранты</t>
  </si>
  <si>
    <t>Телевидение и радиовещание</t>
  </si>
  <si>
    <t>Средства массовой информации</t>
  </si>
  <si>
    <t>611</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</si>
  <si>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</si>
  <si>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Связь и информатика</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</si>
  <si>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</si>
  <si>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(финансово-бюджетного) надзора</t>
  </si>
  <si>
    <t>730</t>
  </si>
  <si>
    <t>22.2.02.20630</t>
  </si>
  <si>
    <t>Обслуживание муниципального долга</t>
  </si>
  <si>
    <t>Обслуживание государственного внутреннего и муниципального долга</t>
  </si>
  <si>
    <t xml:space="preserve">ОБСЛУЖИВАНИЕ ГОСУДАРСТВЕННОГО И МУНИЦИПАЛЬНОГО ДОЛГА </t>
  </si>
  <si>
    <t>Обслуживание муниципального долга в рамках подпрограммы «Управление муниципальными финансами в Нижневартовском районе» муниципальной программы «Управление в сфере муниципальных финансов в Нижневартовском районе на 2015-2020 годы»</t>
  </si>
  <si>
    <t>Культура</t>
  </si>
  <si>
    <t>Дополнительное образование детей</t>
  </si>
  <si>
    <t>Общее образование</t>
  </si>
  <si>
    <t>Другие вопросы в области жилищно-коммунального хозяйства</t>
  </si>
  <si>
    <t>Жилищно-коммунальное хозяйство</t>
  </si>
  <si>
    <t>22.2.00.00000</t>
  </si>
  <si>
    <t>Подпрограмма «Управление муниципальными финансами в Нижневартовском районе»</t>
  </si>
  <si>
    <t>512</t>
  </si>
  <si>
    <t>22.1.03.86050</t>
  </si>
  <si>
    <t>Иные дотации</t>
  </si>
  <si>
    <t>Межбюджетные трансферты бюджетам субъектов Российской Федерации и муниципальных образований общего характера</t>
  </si>
  <si>
    <t>Дотация на поощрение за достижение наиболее высоких показателей качества организации и осуществления бюджетного процесса в муниципальных образованиях района подпрограммы «Создание условий для эффективного управления муниципальными финансами, повышение устойчивости бюджетов поселений Нижневартовского района» муниципальной программы «Управление в сфере муниципальных финансов в Нижневартовском районе на 2015-2020 годы»</t>
  </si>
  <si>
    <t>540</t>
  </si>
  <si>
    <t>Иные межбюджетные трансферты</t>
  </si>
  <si>
    <t>Дорожное хозяйство (дорожные фонды)</t>
  </si>
  <si>
    <t>Благоустройство</t>
  </si>
  <si>
    <t>Жилищное хозяйство</t>
  </si>
  <si>
    <t>22.1.00.00000</t>
  </si>
  <si>
    <t>22.0.00.00000</t>
  </si>
  <si>
    <t>20.3.01.S2370</t>
  </si>
  <si>
    <t>Софинансирование субсидии на предоставление государственных услуг в многофункциональных центрах предоставления государственных и муниципальных услуг в рамках подпрограммы "Организация предоставления государственных и муниципальных услуг через муниципальное автономное учреждение Нижневартовского района "Многофункциональный центр предоставления государственных и муниципальных услуг" муниципальной программы "Развитие муниципальной службы и резерва управленческих кадров в Нижневартовском районе на 2017-2019 годы"</t>
  </si>
  <si>
    <t>20.3.01.82370</t>
  </si>
  <si>
    <t>Субсидии на организацию предоставления государственных услуг в многофункциональных центрах предоставления государственных и муниципальных услуг (бюджет автономного округа) в рамках подпрограммы "Организация предоставления государственных и муниципальных услуг через муниципальное автономное учреждение Нижневартовского района "Многофункциональный центр предоставления государственных и муниципальных услуг" муниципальной программы "Развитие муниципальной службы и резерва управленческих кадров в Нижневартовском районе на 2017-2019 годы"</t>
  </si>
  <si>
    <t>20.3.01.00590</t>
  </si>
  <si>
    <t>Расходы на обеспечение деятельности (оказание услуг) муниципальных учреждений в рамках подпрограммы "Организация предоставления государственных и муниципальных услуг через муниципальное автономное учреждение Нижневартовского района "Многофункциональный центр предоставления государственных и муниципальных услуг" муниципальной программы "Развитие муниципальной службы и резерва управленческих кадров в Нижневартовском районе на 2017-2019 годы"</t>
  </si>
  <si>
    <t>20.3.00.00000</t>
  </si>
  <si>
    <t>Подпрограмма «Организация предоставления государственных и муниципальных услуг через муниципальное автономное учреждение Нижневартовского района «Многофункциональный центр предоставления государственных и муниципальных услуг»</t>
  </si>
  <si>
    <t>20.2.01.99990</t>
  </si>
  <si>
    <t>Реализация мероприятий в рамках муниципальной программы "Развитие муниципальной службы и резерва управленческих кадров в Нижневартовском районе на 2017-2019 годы"</t>
  </si>
  <si>
    <t>20.2.00.00000</t>
  </si>
  <si>
    <t>Подпрограмма "Развитие муниципальной службы в Нижневартовском районе"</t>
  </si>
  <si>
    <t>20.1.02.99990</t>
  </si>
  <si>
    <t>Реализация мероприятий   в рамках подпрограммы "Обеспечение выполнения полномочий Думы Нижневартовского района" муниципальной программы "Развитие муниципальной службы и резерва управленческих кадров в Нижневартовском районе на 2017-2019 годы"</t>
  </si>
  <si>
    <t>20.1.02.20070</t>
  </si>
  <si>
    <t>Услуги в области информационных технологий в рамках подпрограммы "Обеспечение выполнения полномочий Думы Нижневартовского района" муниципальной программы "Развитие муниципальной службы и резерва управленческих кадров в Нижневартовском районе на 2017-2019 годы"</t>
  </si>
  <si>
    <t>20.1.02.02400</t>
  </si>
  <si>
    <t>Прочие мероприятия органов местного самоуправления в рамкахв подпрограммы "Обеспечение выполнения полномочий Думы Нижневартовского района" муниципальной программы "Развитие муниципальной службы и резерва управленческих кадров в Нижневартовском районе на 2017-2019 годы"</t>
  </si>
  <si>
    <t>20.1.02.02250</t>
  </si>
  <si>
    <t>Руководитель контрольно-счетной палаты района и его заместитель в рамках подпрограммы "Обеспечение выполнения полномочий Думы Нижневартовского района" муниципальной программы "Развитие муниципальной службы и резерва управленческих кадров в Нижневартовском районе на 2017-2019 годы"</t>
  </si>
  <si>
    <t>20.1.02.02040</t>
  </si>
  <si>
    <t>Расходы на обеспечение функций органов местного самоуправления в рамках подпрограммы "Обеспечение выполнения полномочий Думы Нижневартовского района" муниципальной программы "Развитие муниципальной службы и резерва управленческих кадров в Нижневартовском районе на 2017-2019 годы"</t>
  </si>
  <si>
    <t>831</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</si>
  <si>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</si>
  <si>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20.1.00.00000</t>
  </si>
  <si>
    <t>20.0.00.00000</t>
  </si>
  <si>
    <t>19.3.01.00590</t>
  </si>
  <si>
    <t>Расходы на обеспечение деятельности (оказание услуг) муниципальных учреждений в рамках подпрограммы "Организация деятельности муниципального бюджетного учреждения Нижневартовского района «Управление имущественными и земельными ресурсами" муниципальной программы "Управление муниципальным имуществом на территории Нижневартовского района на 2014-2019 годы"</t>
  </si>
  <si>
    <t>19.3.00.00000</t>
  </si>
  <si>
    <t>Подпрограмма " Организация деятельности  муниципального бюджетного учреждения Нижневартовского района «Управление имущественными и земельными ресурсами"</t>
  </si>
  <si>
    <t>612</t>
  </si>
  <si>
    <t>19.2.01.99990</t>
  </si>
  <si>
    <t>Субсидии бюджетным учреждениям на иные цели</t>
  </si>
  <si>
    <t>243</t>
  </si>
  <si>
    <t>Закупка товаров, работ, услуг в целях капитального ремонта государственного (муниципального) имущества</t>
  </si>
  <si>
    <t>Реализация мероприятий в рамках подпрограммы "Развитие земельных и имущественных  отношений на территории Нижневартовского района" муниципальной программы "Управление муниципальным имуществом на территории Нижневартовского района на 2014-2019 годы"</t>
  </si>
  <si>
    <t>19.2.00.00000</t>
  </si>
  <si>
    <t>Подпрограмма "Развитие земельных и имущественных  отношений на территории Нижневартовского района"</t>
  </si>
  <si>
    <t>19.1.01.99990</t>
  </si>
  <si>
    <t>Реализация мероприятий в рамках  подпрограммы "Обеспечение страховой защиты имущества Нижневартовского района" муниципальной программы "Управление муниципальным имуществом на территории Нижневартовского района на 2014-2019 годы"</t>
  </si>
  <si>
    <t>19.1.00.00000</t>
  </si>
  <si>
    <t>Подпрограмма "Обеспечение страховой защиты имущества Нижневартовского района"</t>
  </si>
  <si>
    <t>19.0.00.00000</t>
  </si>
  <si>
    <t>18.0.01.99990</t>
  </si>
  <si>
    <t>622</t>
  </si>
  <si>
    <t>Субсидии автономным учреждениям на иные цели</t>
  </si>
  <si>
    <t>Молодежная политика</t>
  </si>
  <si>
    <t>Реализация мероприятий в рамках муниципальной программы "Профилактика экстремизма, гармонизация межэтнических и межкультурных отношений в Нижневартовском районе  на 2017 - 2019 годы"</t>
  </si>
  <si>
    <t>18.0.00.00000</t>
  </si>
  <si>
    <t>17.3.02.00590</t>
  </si>
  <si>
    <t>Расходы на обеспечение деятельности (оказание услуг) муниципальных учреждений в рамках основного мероприятия «Организация функционирования телевещания» подпрограммы «Поддержка средств массовой информации» муниципальной программы «Развитие гражданского общества Нижневартовского района на 2017 - 2019 годы»</t>
  </si>
  <si>
    <t>17.3.00.00000</t>
  </si>
  <si>
    <t>Подпрограмма «Поддержка средств массовой информации»</t>
  </si>
  <si>
    <t>17.2.01.00590</t>
  </si>
  <si>
    <t>Расходы на обеспечение деятельности (оказание услуг) муниципальных учреждений в рамках основного мероприятия «Материально-техническое обеспечение служебной деятельности органов местного самоуправления"»  подпрограммы "Осуществление материально-технического обеспечения деятельности органов местного самоуправления" муниципальной программы "Развитие гражданского общества Нижневартовского района на 2017-2019 годы"</t>
  </si>
  <si>
    <t>17.2.00.00000</t>
  </si>
  <si>
    <t>Подпрограмма "Осуществление материально-технического обеспечения деятельности органов местного самоуправления"</t>
  </si>
  <si>
    <t>634</t>
  </si>
  <si>
    <t>17.1.01.61800</t>
  </si>
  <si>
    <t>Иные субсидии некоммерческим организациям (за исключением государственных (муниципальных) учреждений</t>
  </si>
  <si>
    <t>Предоставление субсидий на организацию и проведение социально значимых общественных мероприятий и (или) проектов социально ориентированным некоммерческим организациям в рамках подпрограммы "Поддержка социально ориентированных некоммерческих организаций" муниципальной программы "Развитие гражданского общества Нижневартовского района на 2017 - 2019 годы"</t>
  </si>
  <si>
    <t>17.1.00.00000</t>
  </si>
  <si>
    <t>Подпрограмма "Поддержка социально ориентированных некоммерческих организаций"</t>
  </si>
  <si>
    <t>17.0.00.00000</t>
  </si>
  <si>
    <t>16.3.01.99990</t>
  </si>
  <si>
    <t>Коммунальное хозяйство</t>
  </si>
  <si>
    <t>Реализация мероприятий в рамках основного мероприятия "Обновление, повышение уровня технического состояния парка транспортных средств" подпрограммы «Приобретение автотранспорта и специальной техники в собственность района» муниципальной программы "Развитие транспортной системы Нижневартовского района  на 2014 - 2020 годы"</t>
  </si>
  <si>
    <t>16.3.00.00000</t>
  </si>
  <si>
    <t>16.2.03.99990</t>
  </si>
  <si>
    <t>Реализация мероприятий в рамках подпрограммы "Транспортные услуги межпоселенческого характера и связь" муниципальной программы "Развитие транспортной системы Нижневартовского района  на 2014 - 2020 годы"</t>
  </si>
  <si>
    <t>814</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</si>
  <si>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</si>
  <si>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16.2.00.00000</t>
  </si>
  <si>
    <t>Подпрограмма "Транспортные услуги межпоселенческого характера и связь"</t>
  </si>
  <si>
    <t>414</t>
  </si>
  <si>
    <t>16.1.02.S2390</t>
  </si>
  <si>
    <t>Бюджетные инвестиции в объекты капитального строительства государственной (муниципальной) собственности</t>
  </si>
  <si>
    <t>Софинансирование субсидии на строительство (реконструкцию), капитальный ремонт и ремонт автомобильных дорог общего пользования местного значения в рамках подпрограммы "Автомобильные дороги" муниципальной программы "Развитие транспортной системы Нижневартовского района  на 2014 - 2020 годы"</t>
  </si>
  <si>
    <t>16.1.02.99990</t>
  </si>
  <si>
    <t>Реализация мероприятий  в рамках  подпрограммы "Автомобильные дороги" муниципальной программы "Развитие транспортной системы Нижневартовского района  на 2014 - 2020 годы"</t>
  </si>
  <si>
    <t>16.1.02.82390</t>
  </si>
  <si>
    <t>Субсидии на строительство (реконструкцию), капитальный ремонт и ремонт автомобильных дорог общего пользования местного значения в рамках подпрограммы "Автомобильные дороги" муниципальной программы "Развитие транспортной системы Нижневартовского района  на 2014 - 2020 годы"</t>
  </si>
  <si>
    <t>16.1.02.42110</t>
  </si>
  <si>
    <t>Строительство и реконструкция объектов муниципальной собственности в рамках подпрограммы "Автомобильные дороги" муниципальной программы "Развитие транспортной системы Нижневартовского района  на 2014 - 2020 годы"</t>
  </si>
  <si>
    <t>16.1.00.00000</t>
  </si>
  <si>
    <t>Подпрограмма "Автомобильные дороги"</t>
  </si>
  <si>
    <t>16.0.00.00000</t>
  </si>
  <si>
    <t>15.0.02.20070</t>
  </si>
  <si>
    <t>Мероприятия в области информационных технологий в рамках муниципальной программы "Информационное общество Нижневартовского района на 2017-2019 годы"</t>
  </si>
  <si>
    <t>15.0.00.00000</t>
  </si>
  <si>
    <t>13.0.04.84290</t>
  </si>
  <si>
    <t>Другие вопросы в области охраны окружающей среды</t>
  </si>
  <si>
    <t>Охрана окружающей среды</t>
  </si>
  <si>
    <t>Субвенции на осуществление отдельных полномочий Ханты-Мансийского автономного округа-Югры по организации деятельности по обращению с твердыми коммунальными отходами в рамках муниципальной программы "Обеспечение экологической безопасности в Нижневартовском районе на 2014 - 2020 годы"</t>
  </si>
  <si>
    <t>13.0.00.00000</t>
  </si>
  <si>
    <t>12.3.01.00590</t>
  </si>
  <si>
    <t>Защита населения и территории от чрезвычайных ситуаций природного и техногенного характера, гражданская оборона</t>
  </si>
  <si>
    <t>Расходы на обеспечение деятельности (оказание услуг) муниципальных учреждений в рамках  подпрограммы «Создание условий для выполнения функций, возложенных  на муниципальное казенное учреждение Нижневартовского района «Управление по делам гражданской обороны и чрезвычайным ситуациям» муниципальной программы "Защита населения и территорий от чрезвычайных ситуаций, обеспечение пожарной безопасности в Нижневартовском районе на 2014 - 2019 годы"</t>
  </si>
  <si>
    <t>12.3.00.00000</t>
  </si>
  <si>
    <t>Подпрограмма «Создание условий для выполнения функций, возложенных  на муниципальное казенное учреждение Нижневартовского района «Управление по делам гражданской обороны и чрезвычайным ситуациям»</t>
  </si>
  <si>
    <t>12.2.02.84280</t>
  </si>
  <si>
    <t>Другие вопросы в области здравоохранения</t>
  </si>
  <si>
    <t>ЗДРАВООХРАНЕНИЕ</t>
  </si>
  <si>
    <t>Субвенции на организацию осуществления мероприятий по проведению дезинсекции и дератизации в Ханты-Мансийском автономном округе – Югре 
 в рамках муниципальной программы "Защита населения и территорий от чрезвычайных ситуаций, обеспечение пожарной безопасности в Нижневартовском районе на 2014 - 2019 годы"(окружной бюджет)</t>
  </si>
  <si>
    <t>Другие вопросы в области национальной безопасности и правоохранительной деятельности</t>
  </si>
  <si>
    <t>12.2.00.00000</t>
  </si>
  <si>
    <t>Подпрограмма "Организация и обеспечение мероприятий в сфере гражданской обороны, защиты населения и территории района от чрезвычайных ситуаций"</t>
  </si>
  <si>
    <t>12.1.01.S2510</t>
  </si>
  <si>
    <t>Софинансирование субсидии на строительство пожарных водоемов в рамках подпрограммы "Укрепление пожарной безопасности в районе" муниципальной программы "Защита населения и территорий от чрезвычайных ситуаций, обеспечение пожарной безопасности в Нижневартовском районе на 2014 - 2019 годы"</t>
  </si>
  <si>
    <t>12.1.01.99990</t>
  </si>
  <si>
    <t>Реализация мероприятий в рамках подпрограммы "Укрепление пожарной безопасности в районе" муниципальной программы "Защита населения и территорий от чрезвычайных ситуаций, обеспечение пожарной безопасности в Нижневартовском районе на 2014 - 2019 годы"</t>
  </si>
  <si>
    <t>12.1.01.82510</t>
  </si>
  <si>
    <t>Субсидии на строительство пожарных водоемов в рамках подпрограммы "Укрепление пожарной безопасности в районе" муниципальной программы "Защита населения и территорий от чрезвычайных ситуаций, обеспечение пожарной безопасности в Нижневартовском районе на 2014 - 2019 годы"</t>
  </si>
  <si>
    <t>12.1.01.42110</t>
  </si>
  <si>
    <t>Строительство и реконструкция объектов муниципальной собственности в рамках подпрограммы "Укрепление пожарной безопасности в районе" муниципальной программы "Защита населения и территорий от чрезвычайных ситуаций, обеспечение пожарной безопасности в Нижневартовском районе на 2014 - 2019 годы"</t>
  </si>
  <si>
    <t>12.1.00.00000</t>
  </si>
  <si>
    <t>Подпрограмма "Укрепление пожарной безопасности в районе"</t>
  </si>
  <si>
    <t>12.0.00.00000</t>
  </si>
  <si>
    <t>11.0.01.82310</t>
  </si>
  <si>
    <t>Иные межбюджетные трансферты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в рамках муниципальной программы "Профилактика правонарушений в сфере общественного порядка в Нижневартовском районе  на 2014 - 2019 годы"</t>
  </si>
  <si>
    <t>11.0.01.82300</t>
  </si>
  <si>
    <t>Иные межбюджетные транферты на создание условий для деятельности народных дружин в рамках муниципальной программы "Профилактика правонарушений в сфере общественного порядка в Нижневартовском районе  на 2014 - 2019 годы"</t>
  </si>
  <si>
    <t>11.0.01.82290</t>
  </si>
  <si>
    <t>Иные межбюджетные трансферты на обеспечение функционирования и развития систем видеонаблюдения в сфере общественного порядкав рамках муниципальной программы "Профилактика правонарушений в сфере общественного порядка в Нижневартовском районе  на 2014 - 2019 годы"</t>
  </si>
  <si>
    <t>11.0.00.00000</t>
  </si>
  <si>
    <t>10.6.01.R555F</t>
  </si>
  <si>
    <t>Субсидии на поддержку государственных программ субъектов Российской Федерации и муниципальных программ формирования современной городской среды в рамках подпрограммы "Формирование комфортной городской среды" муниципальной программы  "Развитие жилищно-коммунального комплекса и повышение энергетической эффективности в Нижневартовском районе  на 2014 – 2020 годы"  за счет федерального бюджета</t>
  </si>
  <si>
    <t>10.6.00.00000</t>
  </si>
  <si>
    <t xml:space="preserve">Подпрограмма "Формирование комфортной городской среды" </t>
  </si>
  <si>
    <t>10.5.01.00590</t>
  </si>
  <si>
    <t>Расходы на обеспечение деятельности (оказание услуг) муниципальных учреждений в рамках подпрограммы «Создание условий для выполнения функций, возложенных на муниципальное казенное учреждение «Управление капитального строительства по застройке Нижневартовского района» муниципальной программы  "Развитие жилищно-коммунального комплекса и повышение энергетической эффективности в Нижневартовском районе  на 2014 – 2020 годы"</t>
  </si>
  <si>
    <t>10.5.00.00000</t>
  </si>
  <si>
    <t>Подпрограмма «Создание условий для выполнения функций, возложенных на муниципальное казенное учреждение «Управление капитального строительства по застройке Нижневартовского района»</t>
  </si>
  <si>
    <t>10.4.01.99990</t>
  </si>
  <si>
    <t xml:space="preserve">Реализация мероприятий в рамках подпрограммы "Повышение энергоэффективности в отраслях экономики" муниципальной программы  "Развитие жилищно-коммунального комплекса и повышение энергетической эффективности в Нижневартовском районе  на 2014 – 2020 годы" </t>
  </si>
  <si>
    <t>10.4.00.00000</t>
  </si>
  <si>
    <t xml:space="preserve">Подпрограмма "Повышение энергоэффективности в отраслях экономики" </t>
  </si>
  <si>
    <t>10.3.01.S2240</t>
  </si>
  <si>
    <t>Софинансирование субсидии на возмещение недополученных доходов организациям, осуществляющим реализацию электрической энергии предприятиям жилищно-коммунального и агропромышленного комплексов, субъектам малого и среднего предпринимательства, организациям бюджетной сферы в зоне децентрализованного электроснабжения автономного округа по цене электрической энергии зоны централизованного электроснабжения  в рамках подпрограммы "Обеспечение равных прав потребителей на получение энергетических ресурсов"  муниципальной программы  "Развитие жилищно-коммунального комплекса и повышение энергетической эффективности в Нижневартовском районе  на 2014 – 2020 годы"</t>
  </si>
  <si>
    <t>10.3.01.85140</t>
  </si>
  <si>
    <t>Иные межбюджетные трансферты на возмещение (компенсацию) части расходов по доставке в муниципальные образования Ханты-Мансийского автономного округа-Югры продукции (товаров), необходимой для обеспечения жизнедеятельности населения муниципальных образований Ханты-Мансийского автономного округа-Югры, отнесенных к территориям с ограниченными сроками завоза грузов в рамках подпрограммы "Обеспечение равных прав потребителей на получение энергетических ресурсов"  муниципальной программы  "Развитие жилищно-коммунального комплекса и повышение энергетической эффективности в Нижневартовском районе  на 2014 – 2020 годы"</t>
  </si>
  <si>
    <t>10.3.01.84230</t>
  </si>
  <si>
    <t>Субвенции на возмещение недополученных доходов организациям,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 - Мансийского  автономного округа - Югры по социально ориентированным тарифам и сжиженного газа по социально ориентированным розничным ценам  в рамках подпрограммы "Обеспечение равных прав потребителей на получение энергетических ресурсов"  муниципальной программы  "Развитие жилищно-коммунального комплекса и повышение энергетической эффективности в Нижневартовском районе  на 2014 – 2020 годы"</t>
  </si>
  <si>
    <t>10.3.01.82240</t>
  </si>
  <si>
    <t>Субсидии на возмещение недополученных доходов организациям, осуществляющим реализацию электрической энергии предприятиям жилищно-коммунального и агропромышленного комплексов, субъектам малого и среднего предпринимательства, организациям бюджетной сферы в зоне децентрализованного электроснабжения  Ханты - Мансийского автономного округа - Югры  по цене электрической энергии зоны централизованного электроснабжения в рамках подпрограммы "Обеспечение равных прав потребителей на получение энергетических ресурсов"  муниципальной программы  "Развитие жилищно-коммунального комплекса и повышение энергетической эффективности в Нижневартовском районе  на 2014 – 2020 годы"</t>
  </si>
  <si>
    <t>10.3.00.00000</t>
  </si>
  <si>
    <t xml:space="preserve">Подпрограмма "Обеспечение равных прав потребителей на получение энергетических ресурсов" </t>
  </si>
  <si>
    <t>10.1.04.99990</t>
  </si>
  <si>
    <t>Реализация мероприятий в рамках подпрограммы "Создание условий для обеспечения качественными коммунальными услугами" муниципальной программы  "Развитие жилищно-коммунального комплекса и повышение энергетической эффективности в Нижневартовском районе  на 2014 – 2020 годы"</t>
  </si>
  <si>
    <t>10.1.04.85150</t>
  </si>
  <si>
    <t>Иные межбюджетные трансферты за счет средств резервного фонда Правительства Ханты-Мансийского автономного округа - Югры в рамках подпрограммы "Создание условий для обеспечения качественными коммунальными услугами" муниципальной программы  "Развитие жилищно-коммунального комплекса и повышение энергетической эффективности в Нижневартовском районе  на 2014 – 2020 годы"</t>
  </si>
  <si>
    <t>10.1.00.00000</t>
  </si>
  <si>
    <t xml:space="preserve">Подпрограмма "Создание условий для обеспечения качественными коммунальными услугами" </t>
  </si>
  <si>
    <t>10.0.00.00000</t>
  </si>
  <si>
    <t>322</t>
  </si>
  <si>
    <t>09.5.01.S2173</t>
  </si>
  <si>
    <t>Субсидии гражданам на приобретение жилья</t>
  </si>
  <si>
    <t>Социальное обеспечение населения</t>
  </si>
  <si>
    <t>Софинансирование субсидии для реализации программ муниципальных образований автономного округа по переселению граждан с территорий с низкой плотностью населения и/или труднодоступных местностей автономного округа, ликвидации и расселению приспособленных для проживания строений, по выселению граждан из жилых домов, находящихся в зоне подтопления и (или) в зоне береговой линии, подверженной абразии в рамках субсидии для реализации полномочий в области строительства, градостроительной деятельности и жилищных отношений в рамках подпрограммы «Переселение жителей из населенного пункта с низкой плотностью населения и труднодоступной местностью Нижневартовского района» муниципальной программы "Обеспечение доступным и комфортным жильем жителей Нижневартовского района  в 2014 – 2020 годах"</t>
  </si>
  <si>
    <t>09.5.01.82173</t>
  </si>
  <si>
    <t xml:space="preserve">Реализация программ муниципальных образований автономного округа по переселению граждан с территорий с низкой плотностью населения и/или труднодоступных местностей автономного округа, ликвидации и расселению приспособленных для проживания строений, по выселению граждан из жилых домов, находящихся в зоне подтопления и (или) в зоне береговой линии, подверженной абразии в рамках субсидии для реализации полномочий в области строительства, градостроительной деятельности и жилищных отношений в рамках подпрограммы "Содействие развитию жилищного строительства" муниципальной программы "Обеспечение доступным и комфортным жильем жителей Нижневартовского района  в 2014 – 2020 годах" </t>
  </si>
  <si>
    <t>09.5.00.00000</t>
  </si>
  <si>
    <t>Подпрограмма «Переселение жителей из населенного пункта с низкой плотностью населения и труднодоступной местностью Нижневартовского района»</t>
  </si>
  <si>
    <t>09.4.01.99990</t>
  </si>
  <si>
    <t xml:space="preserve">Реализация мероприятий в рамках подпрограммы "Капитальный ремонт объектов жилищного хозяйства" муниципальной программы "Обеспечение доступным и комфортным жильем жителей Нижневартовского района  в 2014 – 2020 годах" </t>
  </si>
  <si>
    <t>09.4.00.00000</t>
  </si>
  <si>
    <t>Подпрограмма "Капитальный ремонт объектов жилищного хозяйства"</t>
  </si>
  <si>
    <t>09.3.01.R0200</t>
  </si>
  <si>
    <t>Субсидии на мероприятия подпрограммы "Обеспечение жильем молодых семей" федеральной целевой программы "Жилище" на 2015–2020 годы  в рамках подпрограммы "Обеспечение мерами государственной поддержки по улучшению жилищных условий отдельных категорий граждан" муниципальной программы "Обеспечение доступным и комфортным жильем жителей Нижневартовского района  в 2014 – 2020 годах"</t>
  </si>
  <si>
    <t>09.3.01.L0200</t>
  </si>
  <si>
    <t>Софинансирование cубсидии на мероприятия подпрограммы "Обеспечение жильем молодых семей" федеральной целевой программы "Жилище" на 2015–2020 годы  в рамках подпрограммы "Обеспечение мерами государственной поддержки по улучшению жилищных условий отдельных категорий граждан" муниципальной программы "Обеспечение доступным и комфортным жильем жителей Нижневартовского района  в 2014-2020 годах"</t>
  </si>
  <si>
    <t>09.3.01.84220</t>
  </si>
  <si>
    <t>Субвенции на реализацию полномочий,указанных в пунктах 3.1,3.2 статьи 2 Закона Ханты-Мансийского автономного округа-Югры от 31 марта 2009 года № 36-оз "О наделении органов местного самоуправления муниципальных образований Ханты-Мансийского автономного округа-Югры отдельными государственными полномочиями для оеспечения жилыми помещениями отдельных категорий граждан определенных федеральным законодательством"в рамках подпрограммы "Обеспечение мерами государственной поддержки по улучшению жилищных условий отдельных категорий граждан" муниципальной программы "Обеспечение доступным и комфортным жильем жителей Нижневартовского района  в 2014-2020 годах"</t>
  </si>
  <si>
    <t>09.3.01.51350</t>
  </si>
  <si>
    <t>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Федерации"в рамках подпрограммы "Обеспечение мерами государственной поддержки по улучшению жилищных условий отдельных категорий граждан" муниципальной программы "Обеспечение доступным и комфортным жильем жителей Нижневартовского района  в 2014 – 2020 годах"</t>
  </si>
  <si>
    <t>09.3.00.00000</t>
  </si>
  <si>
    <t>Подпрограмма "Обеспечение мерами государственной поддержки по улучшению жилищных условий отдельных категорий граждан"</t>
  </si>
  <si>
    <t>09.2.03.S2180</t>
  </si>
  <si>
    <t xml:space="preserve">Софинансирование субсидии на проектирование и строительство объектов инженерной инфраструктуры территорий, предназначенных для жилищного строительства  в рамках подпрограммы "Содействие развитию жилищного строительства" муниципальной программы "Обеспечение доступным и комфортным жильем жителей Нижневартовского района  в 2014 – 2020 годах" </t>
  </si>
  <si>
    <t>09.2.03.82180</t>
  </si>
  <si>
    <t>Субсидии на строительство объектов инженерной инфраструктуры на  территориях, предназначенных для жилищного строительства  в рамках подпрограммы "Содействие развитию жилищного строительства" муниципальной программы "Обеспечение доступным и комфортным жильем жителей Нижневартовского района  в 2014-2020 годах"</t>
  </si>
  <si>
    <t>09.2.03.42110</t>
  </si>
  <si>
    <t>Строительство и реконструкция объектов муниципальной собственности  в рамках подпрограммы "Содействие развитию жилищного строительства" муниципальной программы "Обеспечение доступным и комфортным жильем жителей Нижневартовского района  в 2014 – 2020 годах"</t>
  </si>
  <si>
    <t>09.2.00.00000</t>
  </si>
  <si>
    <t>Подпрограмма "Содействие развитию жилищного строительства"</t>
  </si>
  <si>
    <t>09.1.01.S2171</t>
  </si>
  <si>
    <t xml:space="preserve">Софинансирование субсидии по градостроительной деятельности в рамках субсидии для реализации полномочий в области строительства, градостроительной деятельности и жилищных отношений в рамках подпрограммы "Градостроительная деятельность" муниципальной программы "Обеспечение доступным и комфортным жильем жителей Нижневартовского района  в 2014-2020 годах" </t>
  </si>
  <si>
    <t>09.1.01.99990</t>
  </si>
  <si>
    <t xml:space="preserve">Реализация мероприятий в рамках подпрограммы "Градостроительная деятельность" муниципальной программы "Обеспечение доступным и комфортным жильем жителей Нижневартовского района  в 2014 – 2020 годах" </t>
  </si>
  <si>
    <t>09.1.01.82171</t>
  </si>
  <si>
    <t xml:space="preserve">Градостроительная деятельность в рамках субсидии для реализации полномочий в области строительства, градостроительной деятельности и жилищных отношений в рамках подпрограммы "Градостроительная деятельность" муниципальной программы "Обеспечение доступным и комфортным жильем жителей Нижневартовского района  в 2014-2020 годах" </t>
  </si>
  <si>
    <t>09.1.00.00000</t>
  </si>
  <si>
    <t xml:space="preserve">Подпрограмма "Градостроительная деятельность" </t>
  </si>
  <si>
    <t>09.0.00.00000</t>
  </si>
  <si>
    <t>08.0.02.99990</t>
  </si>
  <si>
    <t>Реализация мероприятий в рамках  муниципальной программы "Социально-экономическое развитие коренных малочисленных народов Севера, проживающих в Нижневартовском районе на 2014 - 2019 годы"</t>
  </si>
  <si>
    <t>08.0.00.00000</t>
  </si>
  <si>
    <t>07.2.06.99990</t>
  </si>
  <si>
    <t>Реализация мероприятий в рамках подпрограммы «Развитие агропромышленного комплекса и рынков сельскохозяйственной продукции, сырья и продовольствия в  Нижневартовском районе»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2016–2020 годах»</t>
  </si>
  <si>
    <t>07.2.06.85140</t>
  </si>
  <si>
    <t>Иные межбюджетные трансферты на возмещение (компенсацию) части расходов по доставке в муниципальные образования Ханты-Мансийского автономного округа-Югры продукции (товаров), необходимой для обеспечения жизнедеятельности населения муниципальных образований Ханты-Мансийского автономного округа-Югры, отнесенных к территориям с ограниченными сроками завоза грузов в рамках подпрограммы «Развитие агропромышленного комплекса и рынков сельскохозяйственной продукции, сырья и продовольствия в  Нижневартовском районе»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2016–2020 годах»</t>
  </si>
  <si>
    <t>07.2.00.00000</t>
  </si>
  <si>
    <t>Подпрограмма «Развитие агропромышленного комплекса и рынков сельскохозяйственной продукции, сырья и продовольствия в  Нижневартовском районе»</t>
  </si>
  <si>
    <t>07.1.02.S2380</t>
  </si>
  <si>
    <t>Софинансирование субсидии на  поддержку малого и среднего предпринимательства в рамках подпрограммы "Развитие малого и среднего предпринимательства в Нижневартовском районе"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2016–2020 годах»</t>
  </si>
  <si>
    <t>07.1.02.99990</t>
  </si>
  <si>
    <t>Реализация мероприятий в рамках подпрограммы  «Развитие малого и среднего предпринимательства в Нижневартовском районе»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2016–2020 годах»</t>
  </si>
  <si>
    <t>07.1.02.82380</t>
  </si>
  <si>
    <t>Субсидии на  поддержку малого и среднего предпринимательства в рамках подпрограммы "Развитие малого и среднего предпринимательства в Нижневартовском районе"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2016–2020 годах»(окружной бюджет)</t>
  </si>
  <si>
    <t>07.1.00.00000</t>
  </si>
  <si>
    <t>Подпрограмма  «Развитие малого и среднего предпринимательства в Нижневартовском районе»</t>
  </si>
  <si>
    <t>07.0.00.00000</t>
  </si>
  <si>
    <t>06.0.03.S2440</t>
  </si>
  <si>
    <t>Софинансирование 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№597 "О мероприятиях по реализации государственной социальной политики", 1 июня 2012 года "О национальной стратегии действий в интересах детей на 2012-2017 годы" муниципальной программы "Развитие физической культуры и спорта в Нижневартовском районе на 2014 - 2020 годы"</t>
  </si>
  <si>
    <t>06.0.03.82440</t>
  </si>
  <si>
    <t>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№597 "О мероприятиях по реализации государственной социальной политики", 1 июня 2012 года "О национальной стратегии действий в интересах детей на 2012-2017 годы" муниципальной программы "Развитие физической культуры и спорта в Нижневартовском районе на 2014 - 2020 годы"</t>
  </si>
  <si>
    <t>06.0.03.00590</t>
  </si>
  <si>
    <t>Расходы на обеспечение деятельности (оказание услуг) муниципальных учреждений муниципальной программы "Развитие физической культуры и спорта в Нижневартовском районе на 2014 - 2020 годы"</t>
  </si>
  <si>
    <t>06.0.00.00000</t>
  </si>
  <si>
    <t>05.3.01.99990</t>
  </si>
  <si>
    <t>Реализация мероприятий в рамках подпрограммы "Развитие внутреннего и въездного туризма" муниципальной программы "Развитие культуры и туризма в Нижневартовском районе  на 2014 - 2020 годы"</t>
  </si>
  <si>
    <t>05.3.00.00000</t>
  </si>
  <si>
    <t>Подпрограмма "Развитие внутреннего и въездного туризма"</t>
  </si>
  <si>
    <t>05.2.01.S2440</t>
  </si>
  <si>
    <t>Софинансирование 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№597 "О мероприятиях по реализации государственной социальной политики", 1 июня 2012 года "О национальной стратегии действий в интересах детей на 2012-2017 годы" в рамках подпрограммы "Укрепление единого пространства в районе" муниципальной программы "Развитие культуры и туризма в Нижневартовском районе  на 2014 - 2020 годы"</t>
  </si>
  <si>
    <t>05.2.01.82440</t>
  </si>
  <si>
    <t>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№597 "О мероприятиях по реализации государственной социальной политики", 1 июня 2012 года "О национальной стратегии действий в интересах детей на 2012-2017 годы" в рамках подпрограммы "Укрепление единого пространства в районе" муниципальной программы "Развитие культуры и туризма в Нижневартовском районе  на 2014 - 2020 годы"</t>
  </si>
  <si>
    <t>05.2.01.00590</t>
  </si>
  <si>
    <t>Кинематография</t>
  </si>
  <si>
    <t>Расходы на обеспечение деятельности (оказание услуг) муниципальных учреждений в рамках подпрограммы "Укрепление единого пространства в районе" муниципальной программы "Развитие культуры и туризма в Нижневартовском районе  на 2014 - 2020 годы"</t>
  </si>
  <si>
    <t>05.2.00.00000</t>
  </si>
  <si>
    <t>Подпрограмма "Укрепление единого пространства в районе"</t>
  </si>
  <si>
    <t>05.1.02.S2080</t>
  </si>
  <si>
    <t>Софинансирование субсидии на осуществление ремонтно-реставрационных работ на памятниках архитектуры и градостроительства в рамках подпрограммы "Обеспечение прав граждан на доступ к культурным ценностям и информации" муниципальной программы "Развитие культуры и туризма в Нижневартовском районе на 2014 – 2020 годы"</t>
  </si>
  <si>
    <t>05.1.02.99990</t>
  </si>
  <si>
    <t>Реализация мероприятий в рамках подпрограммы "Обеспечение прав граждан на доступ к культурным ценностям и информации" муниципальной программы "Развитие культуры и туризма в Нижневартовском районе  на 2014 - 2020 годы"</t>
  </si>
  <si>
    <t>05.1.02.85160</t>
  </si>
  <si>
    <t>Иные межбюджетные трансферты на реализацию наказов избирателей депутатам Думы Ханты-Мансийского автономного округа - Югры в рамках непрограммного направления деятельности "Реализация наказов избирателей депутатам Думы Ханты-Мансийсого автономного округа - Югры"</t>
  </si>
  <si>
    <t>05.1.02.82520</t>
  </si>
  <si>
    <t>Субсидии на развитие сферы культуры в муниципальных образованиях автономного округа в рамках подпрограммы "Обеспечение прав граждан на доступ к культурным ценностям и информации" муниципальной программы "Развитие культуры и туризма в Нижневартовском районе на 2014 – 2020 годы"</t>
  </si>
  <si>
    <t>05.1.02.42110</t>
  </si>
  <si>
    <t>Строительство и реконструкция объектов муниципальной собственности в рамках подпрограммы "Обеспечение прав граждан на доступ к культурным ценностям и информации" муниципальной программы "Развитие культуры и туризма в Нижневартовском районе  на 2014 - 2020 годы"</t>
  </si>
  <si>
    <t>05.1.00.00000</t>
  </si>
  <si>
    <t>Подпрограмма "Обеспечение прав граждан на доступ к культурным ценностям и информации"</t>
  </si>
  <si>
    <t>05.0.00.00000</t>
  </si>
  <si>
    <t>03.2.00.00000</t>
  </si>
  <si>
    <t xml:space="preserve">Подпрограмма "Доступная среда в Нижневартовском районе" </t>
  </si>
  <si>
    <t>03.1.00.00000</t>
  </si>
  <si>
    <t xml:space="preserve">Подпрограмма  "Социальная поддержка жителей Нижневартовского района" </t>
  </si>
  <si>
    <t>03.0.00.00000</t>
  </si>
  <si>
    <t>01.5.00.00000</t>
  </si>
  <si>
    <t xml:space="preserve">Подпрограмма  "Молодежь Нижневартовского района" </t>
  </si>
  <si>
    <t>01.4.00.00000</t>
  </si>
  <si>
    <t>Подпрограмма  "Организация в каникулярное время отдыха, оздоровления, занятости детей, подростков и молодежи района"</t>
  </si>
  <si>
    <t>01.3.00.00000</t>
  </si>
  <si>
    <t>Подпрограмма "Комплексные меры профилактики наркомании и алкоголизма среди детей, подростков и молодежи"</t>
  </si>
  <si>
    <t>01.1.00.00000</t>
  </si>
  <si>
    <t>Подпрограмма "Развитие дошкольного, общего образования и дополнительного образования детей"</t>
  </si>
  <si>
    <t>01.0.00.00000</t>
  </si>
  <si>
    <t>Наименование</t>
  </si>
  <si>
    <t>(тыс. рублей)</t>
  </si>
  <si>
    <t xml:space="preserve">Подпрограмма «Создание условий для эффективного управления муниципальными финансами, повышение устойчивости бюджетов поселений Нижневартовского района» </t>
  </si>
  <si>
    <t>ИТОГО по муниципальным программам</t>
  </si>
  <si>
    <t>Код целевой статьи расходов бюджета</t>
  </si>
  <si>
    <t>Темп роста (2018/2017), %</t>
  </si>
  <si>
    <t xml:space="preserve">Подпрограмма "Обеспечение деятельности органов местного самоуправления Нижневартовского района" </t>
  </si>
  <si>
    <t>1. Муниципальная программа "Развитие образования в Нижневартовском районе на 2018–2025 годы и на период до 2030 года"</t>
  </si>
  <si>
    <t>2. Муниципальная программа "Социальная поддержка жителей Нижневартовского района на 2018–2025 годы и на период до 2030 года"</t>
  </si>
  <si>
    <t>3. Муниципальная программа "Развитие культуры и туризма в Нижневартовском районе на 2018–2025 годы и на период до 2030 года"</t>
  </si>
  <si>
    <t>4. Муниципальная программа "Развитие физической культуры и спорта в Нижневартовском районе на 2018–2025 годы и на период до 2030 года"</t>
  </si>
  <si>
    <t>5. Муниципальная программа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на 2018–2025 годы и на период до 2030 года»</t>
  </si>
  <si>
    <t>6. Муниципальная программа "Социально-экономическое развитие коренных малочисленных народов Севера, проживающих в Нижневартовском районе на 2018–2025 годы и на период до 2030 года"</t>
  </si>
  <si>
    <t xml:space="preserve">7. Муниципальная программа "Обеспечение доступным и комфортным жильем жителей Нижневартовского района на 2018–2025 годы и на период до 2030 года" </t>
  </si>
  <si>
    <t xml:space="preserve">8. Муниципальная программа  "Развитие жилищно-коммунального комплекса и повышение энергетической эффективности в Нижневартовском районе на 2018–2025 годы и на период до 2030 года" </t>
  </si>
  <si>
    <t>9. Муниципальная программа "Профилактика правонарушений в сфере общественного порядка в Нижневартовском районе на 2018–2025 годы и на период до 2030 года"</t>
  </si>
  <si>
    <t xml:space="preserve">10. Муниципальная программа "Защита населения и территорий от чрезвычайных ситуаций, обеспечение пожарной безопасности в Нижневартовском районе на 2018–2025 годы и на период до 2030 года" </t>
  </si>
  <si>
    <t>11. Муниципальная программа "Обеспечение экологической безопасности в Нижневартовском районе на 2018–2025 годы и на период до 2030 года"</t>
  </si>
  <si>
    <t>12. Муниципальная программа "Информационное общество Нижневартовского района на 2018–2025 годы и на период до 2030 года"</t>
  </si>
  <si>
    <t>13. Муниципальная программа "Развитие транспортной системы Нижневартовского района на 2018–2025 годы и на период до 2030 года"</t>
  </si>
  <si>
    <t>14. Муниципальная программа "Развитие гражданского общества Нижневартовского района на 2018–2025 годы и на период до 2030 года"</t>
  </si>
  <si>
    <t>15. Муниципальная программа "Профилактика экстремизма, гармонизация межэтнических и межкультурных отношений в Нижневартовском районе на 2018–2025 годы и на период до 2030 года"</t>
  </si>
  <si>
    <t>16. Муниципальная программа "Управление муниципальным имуществом на территории Нижневартовского районана 2018–2025 годы и на период до 2030 года"</t>
  </si>
  <si>
    <t>17. Муниципальная программа "Развитие муниципальной службы и резерва управленческих кадров в Нижневартовском районе на 2018–2025 годы и на период до 2030 года"</t>
  </si>
  <si>
    <t>18. Муниципальная программа «Управление в сфере муниципальных финансов в Нижневартовском районе на 2018–2025 годы и на период до 2030 года»</t>
  </si>
  <si>
    <t>Сведения об исполнении бюджета Нижневартовского района за I квартал 2018 года по расходам в разрезе муниципальных программ в сравнении с  соответствующим периодом 2017 года</t>
  </si>
  <si>
    <t xml:space="preserve">Исполнено за 1 квартал 2017 года </t>
  </si>
  <si>
    <t xml:space="preserve">Исполнено за 1 квартал 2018 года </t>
  </si>
  <si>
    <t xml:space="preserve">Подпрограмма «Приобретение автотранспорта и специальной техники в собственность района» </t>
  </si>
  <si>
    <t>Расходы по муниципальным программам района и ведомственным целевым программам 2017 года изложены в условиях 2018 года</t>
  </si>
</sst>
</file>

<file path=xl/styles.xml><?xml version="1.0" encoding="utf-8"?>
<styleSheet xmlns="http://schemas.openxmlformats.org/spreadsheetml/2006/main">
  <numFmts count="4">
    <numFmt numFmtId="164" formatCode="000"/>
    <numFmt numFmtId="165" formatCode="00"/>
    <numFmt numFmtId="166" formatCode="0000000000"/>
    <numFmt numFmtId="167" formatCode="#,##0.0"/>
  </numFmts>
  <fonts count="9">
    <font>
      <sz val="11"/>
      <color theme="1"/>
      <name val="Calibri"/>
      <family val="2"/>
      <charset val="204"/>
      <scheme val="minor"/>
    </font>
    <font>
      <sz val="10"/>
      <name val="Arial"/>
      <family val="2"/>
      <charset val="204"/>
    </font>
    <font>
      <sz val="8"/>
      <name val="Arial"/>
      <family val="2"/>
      <charset val="204"/>
    </font>
    <font>
      <sz val="10"/>
      <name val="Arial"/>
      <family val="2"/>
      <charset val="204"/>
    </font>
    <font>
      <sz val="12"/>
      <name val="Times New Roman"/>
      <family val="1"/>
      <charset val="204"/>
    </font>
    <font>
      <b/>
      <sz val="12"/>
      <name val="Times New Roman"/>
      <family val="1"/>
      <charset val="204"/>
    </font>
    <font>
      <sz val="10"/>
      <name val="Times New Roman"/>
      <family val="1"/>
      <charset val="204"/>
    </font>
    <font>
      <b/>
      <sz val="10"/>
      <name val="Arial"/>
      <family val="2"/>
      <charset val="204"/>
    </font>
    <font>
      <sz val="14"/>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3" fillId="0" borderId="0"/>
  </cellStyleXfs>
  <cellXfs count="36">
    <xf numFmtId="0" fontId="0" fillId="0" borderId="0" xfId="0"/>
    <xf numFmtId="0" fontId="4" fillId="2" borderId="0" xfId="2" applyFont="1" applyFill="1" applyAlignment="1">
      <alignment horizontal="left" vertical="center" wrapText="1"/>
    </xf>
    <xf numFmtId="0" fontId="4" fillId="2" borderId="0" xfId="2" applyFont="1" applyFill="1" applyAlignment="1">
      <alignment horizontal="center" vertical="center" wrapText="1"/>
    </xf>
    <xf numFmtId="0" fontId="3" fillId="2" borderId="0" xfId="2" applyFill="1"/>
    <xf numFmtId="0" fontId="5" fillId="2" borderId="2" xfId="2" applyFont="1" applyFill="1" applyBorder="1" applyAlignment="1" applyProtection="1">
      <alignment vertical="center" wrapText="1"/>
      <protection hidden="1"/>
    </xf>
    <xf numFmtId="0" fontId="6" fillId="2" borderId="1" xfId="2" applyNumberFormat="1" applyFont="1" applyFill="1" applyBorder="1" applyAlignment="1" applyProtection="1">
      <alignment horizontal="center" vertical="center" wrapText="1"/>
      <protection hidden="1"/>
    </xf>
    <xf numFmtId="0" fontId="1" fillId="2" borderId="0" xfId="1" applyFill="1"/>
    <xf numFmtId="0" fontId="3" fillId="2" borderId="0" xfId="1" applyFont="1" applyFill="1"/>
    <xf numFmtId="164" fontId="7" fillId="3" borderId="1" xfId="1" applyNumberFormat="1" applyFont="1" applyFill="1" applyBorder="1" applyAlignment="1" applyProtection="1">
      <alignment wrapText="1"/>
      <protection hidden="1"/>
    </xf>
    <xf numFmtId="166" fontId="7" fillId="3" borderId="1" xfId="1" applyNumberFormat="1" applyFont="1" applyFill="1" applyBorder="1" applyAlignment="1" applyProtection="1">
      <alignment horizontal="right" wrapText="1"/>
      <protection hidden="1"/>
    </xf>
    <xf numFmtId="165" fontId="7" fillId="3" borderId="1" xfId="1" applyNumberFormat="1" applyFont="1" applyFill="1" applyBorder="1" applyAlignment="1" applyProtection="1">
      <alignment horizontal="right"/>
      <protection hidden="1"/>
    </xf>
    <xf numFmtId="164" fontId="7" fillId="3" borderId="1" xfId="1" applyNumberFormat="1" applyFont="1" applyFill="1" applyBorder="1" applyAlignment="1" applyProtection="1">
      <alignment horizontal="right"/>
      <protection hidden="1"/>
    </xf>
    <xf numFmtId="164" fontId="2" fillId="2" borderId="1" xfId="1" applyNumberFormat="1" applyFont="1" applyFill="1" applyBorder="1" applyAlignment="1" applyProtection="1">
      <alignment wrapText="1"/>
      <protection hidden="1"/>
    </xf>
    <xf numFmtId="166" fontId="2" fillId="2" borderId="1" xfId="1" applyNumberFormat="1" applyFont="1" applyFill="1" applyBorder="1" applyAlignment="1" applyProtection="1">
      <alignment horizontal="right" wrapText="1"/>
      <protection hidden="1"/>
    </xf>
    <xf numFmtId="165" fontId="2" fillId="2" borderId="1" xfId="1" applyNumberFormat="1" applyFont="1" applyFill="1" applyBorder="1" applyAlignment="1" applyProtection="1">
      <alignment horizontal="right"/>
      <protection hidden="1"/>
    </xf>
    <xf numFmtId="164" fontId="2" fillId="2" borderId="1" xfId="1" applyNumberFormat="1" applyFont="1" applyFill="1" applyBorder="1" applyAlignment="1" applyProtection="1">
      <alignment horizontal="right"/>
      <protection hidden="1"/>
    </xf>
    <xf numFmtId="0" fontId="7" fillId="4" borderId="1" xfId="1" applyNumberFormat="1" applyFont="1" applyFill="1" applyBorder="1" applyAlignment="1" applyProtection="1">
      <protection hidden="1"/>
    </xf>
    <xf numFmtId="0" fontId="1" fillId="4" borderId="1" xfId="1" applyNumberFormat="1" applyFont="1" applyFill="1" applyBorder="1" applyAlignment="1" applyProtection="1">
      <protection hidden="1"/>
    </xf>
    <xf numFmtId="0" fontId="6" fillId="2" borderId="2" xfId="2" applyFont="1" applyFill="1" applyBorder="1" applyAlignment="1">
      <alignment vertical="center" wrapText="1"/>
    </xf>
    <xf numFmtId="4" fontId="2" fillId="2" borderId="1" xfId="1" applyNumberFormat="1" applyFont="1" applyFill="1" applyBorder="1" applyAlignment="1" applyProtection="1">
      <protection hidden="1"/>
    </xf>
    <xf numFmtId="4" fontId="7" fillId="3" borderId="1" xfId="1" applyNumberFormat="1" applyFont="1" applyFill="1" applyBorder="1" applyAlignment="1" applyProtection="1">
      <protection hidden="1"/>
    </xf>
    <xf numFmtId="4" fontId="7" fillId="4" borderId="1" xfId="1" applyNumberFormat="1" applyFont="1" applyFill="1" applyBorder="1" applyAlignment="1" applyProtection="1">
      <protection hidden="1"/>
    </xf>
    <xf numFmtId="0" fontId="1" fillId="2" borderId="0" xfId="1" applyFill="1" applyAlignment="1">
      <alignment wrapText="1"/>
    </xf>
    <xf numFmtId="167" fontId="7" fillId="3" borderId="1" xfId="1" applyNumberFormat="1" applyFont="1" applyFill="1" applyBorder="1" applyAlignment="1" applyProtection="1">
      <protection hidden="1"/>
    </xf>
    <xf numFmtId="167" fontId="2" fillId="2" borderId="1" xfId="1" applyNumberFormat="1" applyFont="1" applyFill="1" applyBorder="1" applyAlignment="1" applyProtection="1">
      <protection hidden="1"/>
    </xf>
    <xf numFmtId="0" fontId="6" fillId="2" borderId="3" xfId="2" applyNumberFormat="1" applyFont="1" applyFill="1" applyBorder="1" applyAlignment="1" applyProtection="1">
      <alignment horizontal="center" vertical="center" wrapText="1"/>
      <protection hidden="1"/>
    </xf>
    <xf numFmtId="0" fontId="6" fillId="2" borderId="4" xfId="2" applyNumberFormat="1" applyFont="1" applyFill="1" applyBorder="1" applyAlignment="1" applyProtection="1">
      <alignment horizontal="center" vertical="center" wrapText="1"/>
      <protection hidden="1"/>
    </xf>
    <xf numFmtId="0" fontId="6" fillId="2" borderId="5" xfId="2" applyNumberFormat="1" applyFont="1" applyFill="1" applyBorder="1" applyAlignment="1" applyProtection="1">
      <alignment horizontal="center" vertical="center" wrapText="1"/>
      <protection hidden="1"/>
    </xf>
    <xf numFmtId="0" fontId="6" fillId="2" borderId="6" xfId="2" applyNumberFormat="1" applyFont="1" applyFill="1" applyBorder="1" applyAlignment="1" applyProtection="1">
      <alignment horizontal="center" vertical="center" wrapText="1"/>
      <protection hidden="1"/>
    </xf>
    <xf numFmtId="0" fontId="6" fillId="2" borderId="0" xfId="2" applyNumberFormat="1" applyFont="1" applyFill="1" applyBorder="1" applyAlignment="1" applyProtection="1">
      <alignment horizontal="center" vertical="center" wrapText="1"/>
      <protection hidden="1"/>
    </xf>
    <xf numFmtId="0" fontId="6" fillId="2" borderId="7" xfId="2" applyNumberFormat="1" applyFont="1" applyFill="1" applyBorder="1" applyAlignment="1" applyProtection="1">
      <alignment horizontal="center" vertical="center" wrapText="1"/>
      <protection hidden="1"/>
    </xf>
    <xf numFmtId="0" fontId="6" fillId="2" borderId="8" xfId="2" applyNumberFormat="1" applyFont="1" applyFill="1" applyBorder="1" applyAlignment="1" applyProtection="1">
      <alignment horizontal="center" vertical="center" wrapText="1"/>
      <protection hidden="1"/>
    </xf>
    <xf numFmtId="0" fontId="6" fillId="2" borderId="2" xfId="2" applyNumberFormat="1" applyFont="1" applyFill="1" applyBorder="1" applyAlignment="1" applyProtection="1">
      <alignment horizontal="center" vertical="center" wrapText="1"/>
      <protection hidden="1"/>
    </xf>
    <xf numFmtId="0" fontId="6" fillId="2" borderId="9" xfId="2" applyNumberFormat="1" applyFont="1" applyFill="1" applyBorder="1" applyAlignment="1" applyProtection="1">
      <alignment horizontal="center" vertical="center" wrapText="1"/>
      <protection hidden="1"/>
    </xf>
    <xf numFmtId="0" fontId="8" fillId="2" borderId="0" xfId="2" applyFont="1" applyFill="1" applyAlignment="1">
      <alignment horizontal="center" vertical="center" wrapText="1"/>
    </xf>
    <xf numFmtId="0" fontId="6" fillId="2" borderId="1" xfId="2" applyNumberFormat="1" applyFont="1" applyFill="1" applyBorder="1" applyAlignment="1" applyProtection="1">
      <alignment horizontal="center" vertical="center" wrapText="1"/>
      <protection hidden="1"/>
    </xf>
  </cellXfs>
  <cellStyles count="3">
    <cellStyle name="Обычный" xfId="0" builtinId="0"/>
    <cellStyle name="Обычный 2" xfId="1"/>
    <cellStyle name="Обычный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449"/>
  <sheetViews>
    <sheetView showGridLines="0" tabSelected="1" workbookViewId="0">
      <pane xSplit="1" ySplit="7" topLeftCell="B387" activePane="bottomRight" state="frozen"/>
      <selection pane="topRight" activeCell="B1" sqref="B1"/>
      <selection pane="bottomLeft" activeCell="A8" sqref="A8"/>
      <selection pane="bottomRight" activeCell="G437" sqref="G437"/>
    </sheetView>
  </sheetViews>
  <sheetFormatPr defaultColWidth="9.140625" defaultRowHeight="12.75"/>
  <cols>
    <col min="1" max="1" width="53.7109375" style="6" customWidth="1"/>
    <col min="2" max="2" width="15.7109375" style="6" customWidth="1"/>
    <col min="3" max="3" width="5.5703125" style="6" hidden="1" customWidth="1"/>
    <col min="4" max="4" width="5.7109375" style="6" hidden="1" customWidth="1"/>
    <col min="5" max="5" width="5.5703125" style="6" hidden="1" customWidth="1"/>
    <col min="6" max="6" width="13.7109375" style="6" customWidth="1"/>
    <col min="7" max="7" width="13" style="6" customWidth="1"/>
    <col min="8" max="8" width="11.5703125" style="6" customWidth="1"/>
    <col min="9" max="228" width="9.140625" style="6" customWidth="1"/>
    <col min="229" max="16384" width="9.140625" style="6"/>
  </cols>
  <sheetData>
    <row r="1" spans="1:9" s="3" customFormat="1" ht="15.75">
      <c r="A1" s="1"/>
      <c r="B1" s="2"/>
      <c r="C1" s="2"/>
      <c r="D1" s="2"/>
      <c r="E1" s="2"/>
      <c r="F1" s="2"/>
      <c r="G1" s="2"/>
      <c r="H1" s="2"/>
    </row>
    <row r="2" spans="1:9" s="3" customFormat="1" ht="75.75" customHeight="1">
      <c r="A2" s="34" t="s">
        <v>355</v>
      </c>
      <c r="B2" s="34"/>
      <c r="C2" s="34"/>
      <c r="D2" s="34"/>
      <c r="E2" s="34"/>
      <c r="F2" s="34"/>
      <c r="G2" s="34"/>
      <c r="H2" s="34"/>
    </row>
    <row r="3" spans="1:9" s="3" customFormat="1" ht="15.75">
      <c r="A3" s="4"/>
      <c r="B3" s="4"/>
      <c r="C3" s="4"/>
      <c r="D3" s="4"/>
      <c r="E3" s="4"/>
      <c r="F3" s="4"/>
      <c r="H3" s="18" t="s">
        <v>331</v>
      </c>
      <c r="I3" s="18"/>
    </row>
    <row r="4" spans="1:9" s="3" customFormat="1" ht="12.75" customHeight="1">
      <c r="A4" s="35" t="s">
        <v>330</v>
      </c>
      <c r="B4" s="25" t="s">
        <v>334</v>
      </c>
      <c r="C4" s="26"/>
      <c r="D4" s="26"/>
      <c r="E4" s="27"/>
      <c r="F4" s="35" t="s">
        <v>356</v>
      </c>
      <c r="G4" s="35" t="s">
        <v>357</v>
      </c>
      <c r="H4" s="35" t="s">
        <v>335</v>
      </c>
    </row>
    <row r="5" spans="1:9" s="3" customFormat="1" ht="12.75" customHeight="1">
      <c r="A5" s="35"/>
      <c r="B5" s="28"/>
      <c r="C5" s="29"/>
      <c r="D5" s="29"/>
      <c r="E5" s="30"/>
      <c r="F5" s="35"/>
      <c r="G5" s="35"/>
      <c r="H5" s="35"/>
    </row>
    <row r="6" spans="1:9" s="3" customFormat="1" ht="38.25" customHeight="1">
      <c r="A6" s="35"/>
      <c r="B6" s="31"/>
      <c r="C6" s="32"/>
      <c r="D6" s="32"/>
      <c r="E6" s="33"/>
      <c r="F6" s="35"/>
      <c r="G6" s="35"/>
      <c r="H6" s="35"/>
    </row>
    <row r="7" spans="1:9" s="3" customFormat="1">
      <c r="A7" s="5">
        <v>1</v>
      </c>
      <c r="B7" s="5">
        <v>2</v>
      </c>
      <c r="C7" s="5">
        <v>3</v>
      </c>
      <c r="D7" s="5">
        <v>4</v>
      </c>
      <c r="E7" s="5">
        <v>5</v>
      </c>
      <c r="F7" s="5">
        <v>3</v>
      </c>
      <c r="G7" s="5">
        <v>4</v>
      </c>
      <c r="H7" s="5">
        <v>5</v>
      </c>
    </row>
    <row r="8" spans="1:9" ht="38.25">
      <c r="A8" s="8" t="s">
        <v>337</v>
      </c>
      <c r="B8" s="9" t="s">
        <v>329</v>
      </c>
      <c r="C8" s="10">
        <v>0</v>
      </c>
      <c r="D8" s="10">
        <v>0</v>
      </c>
      <c r="E8" s="11" t="s">
        <v>0</v>
      </c>
      <c r="F8" s="20">
        <f>F9+F10+F11+F12</f>
        <v>271248.3</v>
      </c>
      <c r="G8" s="20">
        <f>G9+G10+G11+G12</f>
        <v>300061.7</v>
      </c>
      <c r="H8" s="23">
        <f>G8/F8*100</f>
        <v>110.62251818721076</v>
      </c>
    </row>
    <row r="9" spans="1:9" ht="22.5">
      <c r="A9" s="12" t="s">
        <v>328</v>
      </c>
      <c r="B9" s="13" t="s">
        <v>327</v>
      </c>
      <c r="C9" s="14">
        <v>0</v>
      </c>
      <c r="D9" s="14">
        <v>0</v>
      </c>
      <c r="E9" s="15" t="s">
        <v>0</v>
      </c>
      <c r="F9" s="19">
        <v>268655.2</v>
      </c>
      <c r="G9" s="19">
        <v>297737.40000000002</v>
      </c>
      <c r="H9" s="24">
        <f>G9/F9*100</f>
        <v>110.82510221279915</v>
      </c>
    </row>
    <row r="10" spans="1:9" ht="22.5">
      <c r="A10" s="12" t="s">
        <v>326</v>
      </c>
      <c r="B10" s="13" t="s">
        <v>325</v>
      </c>
      <c r="C10" s="14">
        <v>0</v>
      </c>
      <c r="D10" s="14">
        <v>0</v>
      </c>
      <c r="E10" s="15" t="s">
        <v>0</v>
      </c>
      <c r="F10" s="19">
        <v>25</v>
      </c>
      <c r="G10" s="19">
        <v>0</v>
      </c>
      <c r="H10" s="24">
        <f>G10/F10*100</f>
        <v>0</v>
      </c>
    </row>
    <row r="11" spans="1:9" ht="22.5">
      <c r="A11" s="12" t="s">
        <v>324</v>
      </c>
      <c r="B11" s="13" t="s">
        <v>323</v>
      </c>
      <c r="C11" s="14">
        <v>0</v>
      </c>
      <c r="D11" s="14">
        <v>0</v>
      </c>
      <c r="E11" s="15" t="s">
        <v>0</v>
      </c>
      <c r="F11" s="19">
        <v>57.3</v>
      </c>
      <c r="G11" s="19">
        <v>120</v>
      </c>
      <c r="H11" s="24">
        <f t="shared" ref="H11:H71" si="0">G11/F11*100</f>
        <v>209.42408376963351</v>
      </c>
    </row>
    <row r="12" spans="1:9">
      <c r="A12" s="12" t="s">
        <v>322</v>
      </c>
      <c r="B12" s="13" t="s">
        <v>321</v>
      </c>
      <c r="C12" s="14">
        <v>0</v>
      </c>
      <c r="D12" s="14">
        <v>0</v>
      </c>
      <c r="E12" s="15" t="s">
        <v>0</v>
      </c>
      <c r="F12" s="19">
        <v>2510.8000000000002</v>
      </c>
      <c r="G12" s="19">
        <v>2204.3000000000002</v>
      </c>
      <c r="H12" s="24">
        <f t="shared" si="0"/>
        <v>87.792735383144816</v>
      </c>
    </row>
    <row r="13" spans="1:9" ht="38.25">
      <c r="A13" s="8" t="s">
        <v>338</v>
      </c>
      <c r="B13" s="9" t="s">
        <v>320</v>
      </c>
      <c r="C13" s="10">
        <v>0</v>
      </c>
      <c r="D13" s="10">
        <v>0</v>
      </c>
      <c r="E13" s="11" t="s">
        <v>0</v>
      </c>
      <c r="F13" s="20">
        <f>F14+F15</f>
        <v>1911</v>
      </c>
      <c r="G13" s="20">
        <f>G14+G15</f>
        <v>1244.8</v>
      </c>
      <c r="H13" s="23">
        <f t="shared" si="0"/>
        <v>65.138670852956565</v>
      </c>
    </row>
    <row r="14" spans="1:9" ht="22.5">
      <c r="A14" s="12" t="s">
        <v>319</v>
      </c>
      <c r="B14" s="13" t="s">
        <v>318</v>
      </c>
      <c r="C14" s="14">
        <v>0</v>
      </c>
      <c r="D14" s="14">
        <v>0</v>
      </c>
      <c r="E14" s="15" t="s">
        <v>0</v>
      </c>
      <c r="F14" s="19">
        <v>1911</v>
      </c>
      <c r="G14" s="19">
        <v>994.8</v>
      </c>
      <c r="H14" s="24">
        <f t="shared" si="0"/>
        <v>52.056514913657772</v>
      </c>
    </row>
    <row r="15" spans="1:9">
      <c r="A15" s="12" t="s">
        <v>317</v>
      </c>
      <c r="B15" s="13" t="s">
        <v>316</v>
      </c>
      <c r="C15" s="14">
        <v>0</v>
      </c>
      <c r="D15" s="14">
        <v>0</v>
      </c>
      <c r="E15" s="15" t="s">
        <v>0</v>
      </c>
      <c r="F15" s="19">
        <v>0</v>
      </c>
      <c r="G15" s="19">
        <v>250</v>
      </c>
      <c r="H15" s="24"/>
    </row>
    <row r="16" spans="1:9" ht="38.25">
      <c r="A16" s="8" t="s">
        <v>339</v>
      </c>
      <c r="B16" s="9" t="s">
        <v>315</v>
      </c>
      <c r="C16" s="10">
        <v>0</v>
      </c>
      <c r="D16" s="10">
        <v>0</v>
      </c>
      <c r="E16" s="11" t="s">
        <v>0</v>
      </c>
      <c r="F16" s="20">
        <f>F17+F42+F72</f>
        <v>59559.6</v>
      </c>
      <c r="G16" s="20">
        <f>G17+G42+G72</f>
        <v>84228.3</v>
      </c>
      <c r="H16" s="23">
        <f t="shared" si="0"/>
        <v>141.41851187717847</v>
      </c>
    </row>
    <row r="17" spans="1:8" ht="22.5">
      <c r="A17" s="12" t="s">
        <v>314</v>
      </c>
      <c r="B17" s="13" t="s">
        <v>313</v>
      </c>
      <c r="C17" s="14">
        <v>0</v>
      </c>
      <c r="D17" s="14">
        <v>0</v>
      </c>
      <c r="E17" s="15" t="s">
        <v>0</v>
      </c>
      <c r="F17" s="19">
        <v>1208.2</v>
      </c>
      <c r="G17" s="19">
        <v>6307.3</v>
      </c>
      <c r="H17" s="24">
        <f t="shared" si="0"/>
        <v>522.04105280582689</v>
      </c>
    </row>
    <row r="18" spans="1:8" ht="56.25" hidden="1">
      <c r="A18" s="12" t="s">
        <v>312</v>
      </c>
      <c r="B18" s="13" t="s">
        <v>311</v>
      </c>
      <c r="C18" s="14">
        <v>0</v>
      </c>
      <c r="D18" s="14">
        <v>0</v>
      </c>
      <c r="E18" s="15" t="s">
        <v>0</v>
      </c>
      <c r="F18" s="19"/>
      <c r="G18" s="19"/>
      <c r="H18" s="24" t="e">
        <f t="shared" si="0"/>
        <v>#DIV/0!</v>
      </c>
    </row>
    <row r="19" spans="1:8" hidden="1">
      <c r="A19" s="12" t="s">
        <v>31</v>
      </c>
      <c r="B19" s="13" t="s">
        <v>311</v>
      </c>
      <c r="C19" s="14">
        <v>8</v>
      </c>
      <c r="D19" s="14">
        <v>0</v>
      </c>
      <c r="E19" s="15" t="s">
        <v>0</v>
      </c>
      <c r="F19" s="19"/>
      <c r="G19" s="19"/>
      <c r="H19" s="24" t="e">
        <f t="shared" si="0"/>
        <v>#DIV/0!</v>
      </c>
    </row>
    <row r="20" spans="1:8" hidden="1">
      <c r="A20" s="12" t="s">
        <v>52</v>
      </c>
      <c r="B20" s="13" t="s">
        <v>311</v>
      </c>
      <c r="C20" s="14">
        <v>8</v>
      </c>
      <c r="D20" s="14">
        <v>1</v>
      </c>
      <c r="E20" s="15" t="s">
        <v>0</v>
      </c>
      <c r="F20" s="19"/>
      <c r="G20" s="19"/>
      <c r="H20" s="24" t="e">
        <f t="shared" si="0"/>
        <v>#DIV/0!</v>
      </c>
    </row>
    <row r="21" spans="1:8" ht="22.5" hidden="1">
      <c r="A21" s="12" t="s">
        <v>147</v>
      </c>
      <c r="B21" s="13" t="s">
        <v>311</v>
      </c>
      <c r="C21" s="14">
        <v>8</v>
      </c>
      <c r="D21" s="14">
        <v>1</v>
      </c>
      <c r="E21" s="15" t="s">
        <v>145</v>
      </c>
      <c r="F21" s="19"/>
      <c r="G21" s="19"/>
      <c r="H21" s="24" t="e">
        <f t="shared" si="0"/>
        <v>#DIV/0!</v>
      </c>
    </row>
    <row r="22" spans="1:8" hidden="1">
      <c r="A22" s="12" t="s">
        <v>8</v>
      </c>
      <c r="B22" s="13" t="s">
        <v>311</v>
      </c>
      <c r="C22" s="14">
        <v>8</v>
      </c>
      <c r="D22" s="14">
        <v>1</v>
      </c>
      <c r="E22" s="15" t="s">
        <v>7</v>
      </c>
      <c r="F22" s="19"/>
      <c r="G22" s="19"/>
      <c r="H22" s="24" t="e">
        <f t="shared" si="0"/>
        <v>#DIV/0!</v>
      </c>
    </row>
    <row r="23" spans="1:8" ht="56.25" hidden="1">
      <c r="A23" s="12" t="s">
        <v>310</v>
      </c>
      <c r="B23" s="13" t="s">
        <v>309</v>
      </c>
      <c r="C23" s="14">
        <v>0</v>
      </c>
      <c r="D23" s="14">
        <v>0</v>
      </c>
      <c r="E23" s="15" t="s">
        <v>0</v>
      </c>
      <c r="F23" s="19"/>
      <c r="G23" s="19"/>
      <c r="H23" s="24" t="e">
        <f t="shared" si="0"/>
        <v>#DIV/0!</v>
      </c>
    </row>
    <row r="24" spans="1:8" hidden="1">
      <c r="A24" s="12" t="s">
        <v>31</v>
      </c>
      <c r="B24" s="13" t="s">
        <v>309</v>
      </c>
      <c r="C24" s="14">
        <v>8</v>
      </c>
      <c r="D24" s="14">
        <v>0</v>
      </c>
      <c r="E24" s="15" t="s">
        <v>0</v>
      </c>
      <c r="F24" s="19"/>
      <c r="G24" s="19"/>
      <c r="H24" s="24" t="e">
        <f t="shared" si="0"/>
        <v>#DIV/0!</v>
      </c>
    </row>
    <row r="25" spans="1:8" hidden="1">
      <c r="A25" s="12" t="s">
        <v>52</v>
      </c>
      <c r="B25" s="13" t="s">
        <v>309</v>
      </c>
      <c r="C25" s="14">
        <v>8</v>
      </c>
      <c r="D25" s="14">
        <v>1</v>
      </c>
      <c r="E25" s="15" t="s">
        <v>0</v>
      </c>
      <c r="F25" s="19"/>
      <c r="G25" s="19"/>
      <c r="H25" s="24" t="e">
        <f t="shared" si="0"/>
        <v>#DIV/0!</v>
      </c>
    </row>
    <row r="26" spans="1:8" hidden="1">
      <c r="A26" s="12" t="s">
        <v>65</v>
      </c>
      <c r="B26" s="13" t="s">
        <v>309</v>
      </c>
      <c r="C26" s="14">
        <v>8</v>
      </c>
      <c r="D26" s="14">
        <v>1</v>
      </c>
      <c r="E26" s="15" t="s">
        <v>64</v>
      </c>
      <c r="F26" s="19"/>
      <c r="G26" s="19"/>
      <c r="H26" s="24" t="e">
        <f t="shared" si="0"/>
        <v>#DIV/0!</v>
      </c>
    </row>
    <row r="27" spans="1:8" ht="56.25" hidden="1">
      <c r="A27" s="12" t="s">
        <v>308</v>
      </c>
      <c r="B27" s="13" t="s">
        <v>307</v>
      </c>
      <c r="C27" s="14">
        <v>0</v>
      </c>
      <c r="D27" s="14">
        <v>0</v>
      </c>
      <c r="E27" s="15" t="s">
        <v>0</v>
      </c>
      <c r="F27" s="19"/>
      <c r="G27" s="19"/>
      <c r="H27" s="24" t="e">
        <f t="shared" si="0"/>
        <v>#DIV/0!</v>
      </c>
    </row>
    <row r="28" spans="1:8" hidden="1">
      <c r="A28" s="12" t="s">
        <v>35</v>
      </c>
      <c r="B28" s="13" t="s">
        <v>307</v>
      </c>
      <c r="C28" s="14">
        <v>7</v>
      </c>
      <c r="D28" s="14">
        <v>0</v>
      </c>
      <c r="E28" s="15" t="s">
        <v>0</v>
      </c>
      <c r="F28" s="19"/>
      <c r="G28" s="19"/>
      <c r="H28" s="24" t="e">
        <f t="shared" si="0"/>
        <v>#DIV/0!</v>
      </c>
    </row>
    <row r="29" spans="1:8" hidden="1">
      <c r="A29" s="12" t="s">
        <v>53</v>
      </c>
      <c r="B29" s="13" t="s">
        <v>307</v>
      </c>
      <c r="C29" s="14">
        <v>7</v>
      </c>
      <c r="D29" s="14">
        <v>3</v>
      </c>
      <c r="E29" s="15" t="s">
        <v>0</v>
      </c>
      <c r="F29" s="19"/>
      <c r="G29" s="19"/>
      <c r="H29" s="24" t="e">
        <f t="shared" si="0"/>
        <v>#DIV/0!</v>
      </c>
    </row>
    <row r="30" spans="1:8" hidden="1">
      <c r="A30" s="12" t="s">
        <v>116</v>
      </c>
      <c r="B30" s="13" t="s">
        <v>307</v>
      </c>
      <c r="C30" s="14">
        <v>7</v>
      </c>
      <c r="D30" s="14">
        <v>3</v>
      </c>
      <c r="E30" s="15" t="s">
        <v>115</v>
      </c>
      <c r="F30" s="19"/>
      <c r="G30" s="19"/>
      <c r="H30" s="24" t="e">
        <f t="shared" si="0"/>
        <v>#DIV/0!</v>
      </c>
    </row>
    <row r="31" spans="1:8" ht="45" hidden="1">
      <c r="A31" s="12" t="s">
        <v>306</v>
      </c>
      <c r="B31" s="13" t="s">
        <v>305</v>
      </c>
      <c r="C31" s="14">
        <v>0</v>
      </c>
      <c r="D31" s="14">
        <v>0</v>
      </c>
      <c r="E31" s="15" t="s">
        <v>0</v>
      </c>
      <c r="F31" s="19"/>
      <c r="G31" s="19"/>
      <c r="H31" s="24" t="e">
        <f t="shared" si="0"/>
        <v>#DIV/0!</v>
      </c>
    </row>
    <row r="32" spans="1:8" hidden="1">
      <c r="A32" s="12" t="s">
        <v>35</v>
      </c>
      <c r="B32" s="13" t="s">
        <v>305</v>
      </c>
      <c r="C32" s="14">
        <v>7</v>
      </c>
      <c r="D32" s="14">
        <v>0</v>
      </c>
      <c r="E32" s="15" t="s">
        <v>0</v>
      </c>
      <c r="F32" s="19"/>
      <c r="G32" s="19"/>
      <c r="H32" s="24" t="e">
        <f t="shared" si="0"/>
        <v>#DIV/0!</v>
      </c>
    </row>
    <row r="33" spans="1:8" hidden="1">
      <c r="A33" s="12" t="s">
        <v>53</v>
      </c>
      <c r="B33" s="13" t="s">
        <v>305</v>
      </c>
      <c r="C33" s="14">
        <v>7</v>
      </c>
      <c r="D33" s="14">
        <v>3</v>
      </c>
      <c r="E33" s="15" t="s">
        <v>0</v>
      </c>
      <c r="F33" s="19"/>
      <c r="G33" s="19"/>
      <c r="H33" s="24" t="e">
        <f t="shared" si="0"/>
        <v>#DIV/0!</v>
      </c>
    </row>
    <row r="34" spans="1:8" ht="22.5" hidden="1">
      <c r="A34" s="12" t="s">
        <v>105</v>
      </c>
      <c r="B34" s="13" t="s">
        <v>305</v>
      </c>
      <c r="C34" s="14">
        <v>7</v>
      </c>
      <c r="D34" s="14">
        <v>3</v>
      </c>
      <c r="E34" s="15" t="s">
        <v>104</v>
      </c>
      <c r="F34" s="19"/>
      <c r="G34" s="19"/>
      <c r="H34" s="24" t="e">
        <f t="shared" si="0"/>
        <v>#DIV/0!</v>
      </c>
    </row>
    <row r="35" spans="1:8" hidden="1">
      <c r="A35" s="12" t="s">
        <v>31</v>
      </c>
      <c r="B35" s="13" t="s">
        <v>305</v>
      </c>
      <c r="C35" s="14">
        <v>8</v>
      </c>
      <c r="D35" s="14">
        <v>0</v>
      </c>
      <c r="E35" s="15" t="s">
        <v>0</v>
      </c>
      <c r="F35" s="19"/>
      <c r="G35" s="19"/>
      <c r="H35" s="24" t="e">
        <f t="shared" si="0"/>
        <v>#DIV/0!</v>
      </c>
    </row>
    <row r="36" spans="1:8" hidden="1">
      <c r="A36" s="12" t="s">
        <v>52</v>
      </c>
      <c r="B36" s="13" t="s">
        <v>305</v>
      </c>
      <c r="C36" s="14">
        <v>8</v>
      </c>
      <c r="D36" s="14">
        <v>1</v>
      </c>
      <c r="E36" s="15" t="s">
        <v>0</v>
      </c>
      <c r="F36" s="19"/>
      <c r="G36" s="19"/>
      <c r="H36" s="24" t="e">
        <f t="shared" si="0"/>
        <v>#DIV/0!</v>
      </c>
    </row>
    <row r="37" spans="1:8" ht="22.5" hidden="1">
      <c r="A37" s="12" t="s">
        <v>105</v>
      </c>
      <c r="B37" s="13" t="s">
        <v>305</v>
      </c>
      <c r="C37" s="14">
        <v>8</v>
      </c>
      <c r="D37" s="14">
        <v>1</v>
      </c>
      <c r="E37" s="15" t="s">
        <v>104</v>
      </c>
      <c r="F37" s="19"/>
      <c r="G37" s="19"/>
      <c r="H37" s="24" t="e">
        <f t="shared" si="0"/>
        <v>#DIV/0!</v>
      </c>
    </row>
    <row r="38" spans="1:8" ht="67.5" hidden="1">
      <c r="A38" s="12" t="s">
        <v>304</v>
      </c>
      <c r="B38" s="13" t="s">
        <v>303</v>
      </c>
      <c r="C38" s="14">
        <v>0</v>
      </c>
      <c r="D38" s="14">
        <v>0</v>
      </c>
      <c r="E38" s="15" t="s">
        <v>0</v>
      </c>
      <c r="F38" s="19"/>
      <c r="G38" s="19"/>
      <c r="H38" s="24" t="e">
        <f t="shared" si="0"/>
        <v>#DIV/0!</v>
      </c>
    </row>
    <row r="39" spans="1:8" hidden="1">
      <c r="A39" s="12" t="s">
        <v>31</v>
      </c>
      <c r="B39" s="13" t="s">
        <v>303</v>
      </c>
      <c r="C39" s="14">
        <v>8</v>
      </c>
      <c r="D39" s="14">
        <v>0</v>
      </c>
      <c r="E39" s="15" t="s">
        <v>0</v>
      </c>
      <c r="F39" s="19"/>
      <c r="G39" s="19"/>
      <c r="H39" s="24" t="e">
        <f t="shared" si="0"/>
        <v>#DIV/0!</v>
      </c>
    </row>
    <row r="40" spans="1:8" hidden="1">
      <c r="A40" s="12" t="s">
        <v>52</v>
      </c>
      <c r="B40" s="13" t="s">
        <v>303</v>
      </c>
      <c r="C40" s="14">
        <v>8</v>
      </c>
      <c r="D40" s="14">
        <v>1</v>
      </c>
      <c r="E40" s="15" t="s">
        <v>0</v>
      </c>
      <c r="F40" s="19"/>
      <c r="G40" s="19"/>
      <c r="H40" s="24" t="e">
        <f t="shared" si="0"/>
        <v>#DIV/0!</v>
      </c>
    </row>
    <row r="41" spans="1:8" ht="22.5" hidden="1">
      <c r="A41" s="12" t="s">
        <v>105</v>
      </c>
      <c r="B41" s="13" t="s">
        <v>303</v>
      </c>
      <c r="C41" s="14">
        <v>8</v>
      </c>
      <c r="D41" s="14">
        <v>1</v>
      </c>
      <c r="E41" s="15" t="s">
        <v>104</v>
      </c>
      <c r="F41" s="19"/>
      <c r="G41" s="19"/>
      <c r="H41" s="24" t="e">
        <f t="shared" si="0"/>
        <v>#DIV/0!</v>
      </c>
    </row>
    <row r="42" spans="1:8">
      <c r="A42" s="12" t="s">
        <v>302</v>
      </c>
      <c r="B42" s="13" t="s">
        <v>301</v>
      </c>
      <c r="C42" s="14">
        <v>0</v>
      </c>
      <c r="D42" s="14">
        <v>0</v>
      </c>
      <c r="E42" s="15" t="s">
        <v>0</v>
      </c>
      <c r="F42" s="19">
        <v>58351.4</v>
      </c>
      <c r="G42" s="19">
        <v>77921</v>
      </c>
      <c r="H42" s="24">
        <f t="shared" si="0"/>
        <v>133.53749867183993</v>
      </c>
    </row>
    <row r="43" spans="1:8" ht="56.25" hidden="1">
      <c r="A43" s="12" t="s">
        <v>300</v>
      </c>
      <c r="B43" s="13" t="s">
        <v>298</v>
      </c>
      <c r="C43" s="14">
        <v>0</v>
      </c>
      <c r="D43" s="14">
        <v>0</v>
      </c>
      <c r="E43" s="15" t="s">
        <v>0</v>
      </c>
      <c r="F43" s="19"/>
      <c r="G43" s="19"/>
      <c r="H43" s="24" t="e">
        <f t="shared" si="0"/>
        <v>#DIV/0!</v>
      </c>
    </row>
    <row r="44" spans="1:8" hidden="1">
      <c r="A44" s="12" t="s">
        <v>35</v>
      </c>
      <c r="B44" s="13" t="s">
        <v>298</v>
      </c>
      <c r="C44" s="14">
        <v>7</v>
      </c>
      <c r="D44" s="14">
        <v>0</v>
      </c>
      <c r="E44" s="15" t="s">
        <v>0</v>
      </c>
      <c r="F44" s="19"/>
      <c r="G44" s="19"/>
      <c r="H44" s="24" t="e">
        <f t="shared" si="0"/>
        <v>#DIV/0!</v>
      </c>
    </row>
    <row r="45" spans="1:8" hidden="1">
      <c r="A45" s="12" t="s">
        <v>53</v>
      </c>
      <c r="B45" s="13" t="s">
        <v>298</v>
      </c>
      <c r="C45" s="14">
        <v>7</v>
      </c>
      <c r="D45" s="14">
        <v>3</v>
      </c>
      <c r="E45" s="15" t="s">
        <v>0</v>
      </c>
      <c r="F45" s="19"/>
      <c r="G45" s="19"/>
      <c r="H45" s="24" t="e">
        <f t="shared" si="0"/>
        <v>#DIV/0!</v>
      </c>
    </row>
    <row r="46" spans="1:8" ht="33.75" hidden="1">
      <c r="A46" s="12" t="s">
        <v>2</v>
      </c>
      <c r="B46" s="13" t="s">
        <v>298</v>
      </c>
      <c r="C46" s="14">
        <v>7</v>
      </c>
      <c r="D46" s="14">
        <v>3</v>
      </c>
      <c r="E46" s="15" t="s">
        <v>1</v>
      </c>
      <c r="F46" s="19"/>
      <c r="G46" s="19"/>
      <c r="H46" s="24" t="e">
        <f t="shared" si="0"/>
        <v>#DIV/0!</v>
      </c>
    </row>
    <row r="47" spans="1:8" hidden="1">
      <c r="A47" s="12" t="s">
        <v>31</v>
      </c>
      <c r="B47" s="13" t="s">
        <v>298</v>
      </c>
      <c r="C47" s="14">
        <v>8</v>
      </c>
      <c r="D47" s="14">
        <v>0</v>
      </c>
      <c r="E47" s="15" t="s">
        <v>0</v>
      </c>
      <c r="F47" s="19"/>
      <c r="G47" s="19"/>
      <c r="H47" s="24" t="e">
        <f t="shared" si="0"/>
        <v>#DIV/0!</v>
      </c>
    </row>
    <row r="48" spans="1:8" hidden="1">
      <c r="A48" s="12" t="s">
        <v>52</v>
      </c>
      <c r="B48" s="13" t="s">
        <v>298</v>
      </c>
      <c r="C48" s="14">
        <v>8</v>
      </c>
      <c r="D48" s="14">
        <v>1</v>
      </c>
      <c r="E48" s="15" t="s">
        <v>0</v>
      </c>
      <c r="F48" s="19"/>
      <c r="G48" s="19"/>
      <c r="H48" s="24" t="e">
        <f t="shared" si="0"/>
        <v>#DIV/0!</v>
      </c>
    </row>
    <row r="49" spans="1:8" ht="33.75" hidden="1">
      <c r="A49" s="12" t="s">
        <v>2</v>
      </c>
      <c r="B49" s="13" t="s">
        <v>298</v>
      </c>
      <c r="C49" s="14">
        <v>8</v>
      </c>
      <c r="D49" s="14">
        <v>1</v>
      </c>
      <c r="E49" s="15" t="s">
        <v>1</v>
      </c>
      <c r="F49" s="19"/>
      <c r="G49" s="19"/>
      <c r="H49" s="24" t="e">
        <f t="shared" si="0"/>
        <v>#DIV/0!</v>
      </c>
    </row>
    <row r="50" spans="1:8" hidden="1">
      <c r="A50" s="12" t="s">
        <v>299</v>
      </c>
      <c r="B50" s="13" t="s">
        <v>298</v>
      </c>
      <c r="C50" s="14">
        <v>8</v>
      </c>
      <c r="D50" s="14">
        <v>2</v>
      </c>
      <c r="E50" s="15" t="s">
        <v>0</v>
      </c>
      <c r="F50" s="19"/>
      <c r="G50" s="19"/>
      <c r="H50" s="24" t="e">
        <f t="shared" si="0"/>
        <v>#DIV/0!</v>
      </c>
    </row>
    <row r="51" spans="1:8" ht="33.75" hidden="1">
      <c r="A51" s="12" t="s">
        <v>2</v>
      </c>
      <c r="B51" s="13" t="s">
        <v>298</v>
      </c>
      <c r="C51" s="14">
        <v>8</v>
      </c>
      <c r="D51" s="14">
        <v>2</v>
      </c>
      <c r="E51" s="15" t="s">
        <v>1</v>
      </c>
      <c r="F51" s="19"/>
      <c r="G51" s="19"/>
      <c r="H51" s="24" t="e">
        <f t="shared" si="0"/>
        <v>#DIV/0!</v>
      </c>
    </row>
    <row r="52" spans="1:8" hidden="1">
      <c r="A52" s="12" t="s">
        <v>30</v>
      </c>
      <c r="B52" s="13" t="s">
        <v>298</v>
      </c>
      <c r="C52" s="14">
        <v>8</v>
      </c>
      <c r="D52" s="14">
        <v>4</v>
      </c>
      <c r="E52" s="15" t="s">
        <v>0</v>
      </c>
      <c r="F52" s="19"/>
      <c r="G52" s="19"/>
      <c r="H52" s="24" t="e">
        <f t="shared" si="0"/>
        <v>#DIV/0!</v>
      </c>
    </row>
    <row r="53" spans="1:8" hidden="1">
      <c r="A53" s="12" t="s">
        <v>20</v>
      </c>
      <c r="B53" s="13" t="s">
        <v>298</v>
      </c>
      <c r="C53" s="14">
        <v>8</v>
      </c>
      <c r="D53" s="14">
        <v>4</v>
      </c>
      <c r="E53" s="15" t="s">
        <v>19</v>
      </c>
      <c r="F53" s="19"/>
      <c r="G53" s="19"/>
      <c r="H53" s="24" t="e">
        <f t="shared" si="0"/>
        <v>#DIV/0!</v>
      </c>
    </row>
    <row r="54" spans="1:8" ht="22.5" hidden="1">
      <c r="A54" s="12" t="s">
        <v>18</v>
      </c>
      <c r="B54" s="13" t="s">
        <v>298</v>
      </c>
      <c r="C54" s="14">
        <v>8</v>
      </c>
      <c r="D54" s="14">
        <v>4</v>
      </c>
      <c r="E54" s="15" t="s">
        <v>17</v>
      </c>
      <c r="F54" s="19"/>
      <c r="G54" s="19"/>
      <c r="H54" s="24" t="e">
        <f t="shared" si="0"/>
        <v>#DIV/0!</v>
      </c>
    </row>
    <row r="55" spans="1:8" ht="22.5" hidden="1">
      <c r="A55" s="12" t="s">
        <v>16</v>
      </c>
      <c r="B55" s="13" t="s">
        <v>298</v>
      </c>
      <c r="C55" s="14">
        <v>8</v>
      </c>
      <c r="D55" s="14">
        <v>4</v>
      </c>
      <c r="E55" s="15" t="s">
        <v>15</v>
      </c>
      <c r="F55" s="19"/>
      <c r="G55" s="19"/>
      <c r="H55" s="24" t="e">
        <f t="shared" si="0"/>
        <v>#DIV/0!</v>
      </c>
    </row>
    <row r="56" spans="1:8" ht="22.5" hidden="1">
      <c r="A56" s="12" t="s">
        <v>12</v>
      </c>
      <c r="B56" s="13" t="s">
        <v>298</v>
      </c>
      <c r="C56" s="14">
        <v>8</v>
      </c>
      <c r="D56" s="14">
        <v>4</v>
      </c>
      <c r="E56" s="15" t="s">
        <v>11</v>
      </c>
      <c r="F56" s="19"/>
      <c r="G56" s="19"/>
      <c r="H56" s="24" t="e">
        <f t="shared" si="0"/>
        <v>#DIV/0!</v>
      </c>
    </row>
    <row r="57" spans="1:8" hidden="1">
      <c r="A57" s="12" t="s">
        <v>6</v>
      </c>
      <c r="B57" s="13" t="s">
        <v>298</v>
      </c>
      <c r="C57" s="14">
        <v>8</v>
      </c>
      <c r="D57" s="14">
        <v>4</v>
      </c>
      <c r="E57" s="15" t="s">
        <v>5</v>
      </c>
      <c r="F57" s="19"/>
      <c r="G57" s="19"/>
      <c r="H57" s="24" t="e">
        <f t="shared" si="0"/>
        <v>#DIV/0!</v>
      </c>
    </row>
    <row r="58" spans="1:8" ht="101.25" hidden="1">
      <c r="A58" s="12" t="s">
        <v>297</v>
      </c>
      <c r="B58" s="13" t="s">
        <v>296</v>
      </c>
      <c r="C58" s="14">
        <v>0</v>
      </c>
      <c r="D58" s="14">
        <v>0</v>
      </c>
      <c r="E58" s="15" t="s">
        <v>0</v>
      </c>
      <c r="F58" s="19"/>
      <c r="G58" s="19"/>
      <c r="H58" s="24" t="e">
        <f t="shared" si="0"/>
        <v>#DIV/0!</v>
      </c>
    </row>
    <row r="59" spans="1:8" hidden="1">
      <c r="A59" s="12" t="s">
        <v>35</v>
      </c>
      <c r="B59" s="13" t="s">
        <v>296</v>
      </c>
      <c r="C59" s="14">
        <v>7</v>
      </c>
      <c r="D59" s="14">
        <v>0</v>
      </c>
      <c r="E59" s="15" t="s">
        <v>0</v>
      </c>
      <c r="F59" s="19"/>
      <c r="G59" s="19"/>
      <c r="H59" s="24" t="e">
        <f t="shared" si="0"/>
        <v>#DIV/0!</v>
      </c>
    </row>
    <row r="60" spans="1:8" hidden="1">
      <c r="A60" s="12" t="s">
        <v>53</v>
      </c>
      <c r="B60" s="13" t="s">
        <v>296</v>
      </c>
      <c r="C60" s="14">
        <v>7</v>
      </c>
      <c r="D60" s="14">
        <v>3</v>
      </c>
      <c r="E60" s="15" t="s">
        <v>0</v>
      </c>
      <c r="F60" s="19"/>
      <c r="G60" s="19"/>
      <c r="H60" s="24" t="e">
        <f t="shared" si="0"/>
        <v>#DIV/0!</v>
      </c>
    </row>
    <row r="61" spans="1:8" ht="33.75" hidden="1">
      <c r="A61" s="12" t="s">
        <v>2</v>
      </c>
      <c r="B61" s="13" t="s">
        <v>296</v>
      </c>
      <c r="C61" s="14">
        <v>7</v>
      </c>
      <c r="D61" s="14">
        <v>3</v>
      </c>
      <c r="E61" s="15" t="s">
        <v>1</v>
      </c>
      <c r="F61" s="19"/>
      <c r="G61" s="19"/>
      <c r="H61" s="24" t="e">
        <f t="shared" si="0"/>
        <v>#DIV/0!</v>
      </c>
    </row>
    <row r="62" spans="1:8" hidden="1">
      <c r="A62" s="12" t="s">
        <v>31</v>
      </c>
      <c r="B62" s="13" t="s">
        <v>296</v>
      </c>
      <c r="C62" s="14">
        <v>8</v>
      </c>
      <c r="D62" s="14">
        <v>0</v>
      </c>
      <c r="E62" s="15" t="s">
        <v>0</v>
      </c>
      <c r="F62" s="19"/>
      <c r="G62" s="19"/>
      <c r="H62" s="24" t="e">
        <f t="shared" si="0"/>
        <v>#DIV/0!</v>
      </c>
    </row>
    <row r="63" spans="1:8" hidden="1">
      <c r="A63" s="12" t="s">
        <v>52</v>
      </c>
      <c r="B63" s="13" t="s">
        <v>296</v>
      </c>
      <c r="C63" s="14">
        <v>8</v>
      </c>
      <c r="D63" s="14">
        <v>1</v>
      </c>
      <c r="E63" s="15" t="s">
        <v>0</v>
      </c>
      <c r="F63" s="19"/>
      <c r="G63" s="19"/>
      <c r="H63" s="24" t="e">
        <f t="shared" si="0"/>
        <v>#DIV/0!</v>
      </c>
    </row>
    <row r="64" spans="1:8" ht="33.75" hidden="1">
      <c r="A64" s="12" t="s">
        <v>2</v>
      </c>
      <c r="B64" s="13" t="s">
        <v>296</v>
      </c>
      <c r="C64" s="14">
        <v>8</v>
      </c>
      <c r="D64" s="14">
        <v>1</v>
      </c>
      <c r="E64" s="15" t="s">
        <v>1</v>
      </c>
      <c r="F64" s="19"/>
      <c r="G64" s="19"/>
      <c r="H64" s="24" t="e">
        <f t="shared" si="0"/>
        <v>#DIV/0!</v>
      </c>
    </row>
    <row r="65" spans="1:8" ht="112.5" hidden="1">
      <c r="A65" s="12" t="s">
        <v>295</v>
      </c>
      <c r="B65" s="13" t="s">
        <v>294</v>
      </c>
      <c r="C65" s="14">
        <v>0</v>
      </c>
      <c r="D65" s="14">
        <v>0</v>
      </c>
      <c r="E65" s="15" t="s">
        <v>0</v>
      </c>
      <c r="F65" s="19"/>
      <c r="G65" s="19"/>
      <c r="H65" s="24" t="e">
        <f t="shared" si="0"/>
        <v>#DIV/0!</v>
      </c>
    </row>
    <row r="66" spans="1:8" hidden="1">
      <c r="A66" s="12" t="s">
        <v>35</v>
      </c>
      <c r="B66" s="13" t="s">
        <v>294</v>
      </c>
      <c r="C66" s="14">
        <v>7</v>
      </c>
      <c r="D66" s="14">
        <v>0</v>
      </c>
      <c r="E66" s="15" t="s">
        <v>0</v>
      </c>
      <c r="F66" s="19"/>
      <c r="G66" s="19"/>
      <c r="H66" s="24" t="e">
        <f t="shared" si="0"/>
        <v>#DIV/0!</v>
      </c>
    </row>
    <row r="67" spans="1:8" hidden="1">
      <c r="A67" s="12" t="s">
        <v>53</v>
      </c>
      <c r="B67" s="13" t="s">
        <v>294</v>
      </c>
      <c r="C67" s="14">
        <v>7</v>
      </c>
      <c r="D67" s="14">
        <v>3</v>
      </c>
      <c r="E67" s="15" t="s">
        <v>0</v>
      </c>
      <c r="F67" s="19"/>
      <c r="G67" s="19"/>
      <c r="H67" s="24" t="e">
        <f t="shared" si="0"/>
        <v>#DIV/0!</v>
      </c>
    </row>
    <row r="68" spans="1:8" ht="33.75" hidden="1">
      <c r="A68" s="12" t="s">
        <v>2</v>
      </c>
      <c r="B68" s="13" t="s">
        <v>294</v>
      </c>
      <c r="C68" s="14">
        <v>7</v>
      </c>
      <c r="D68" s="14">
        <v>3</v>
      </c>
      <c r="E68" s="15" t="s">
        <v>1</v>
      </c>
      <c r="F68" s="19"/>
      <c r="G68" s="19"/>
      <c r="H68" s="24" t="e">
        <f t="shared" si="0"/>
        <v>#DIV/0!</v>
      </c>
    </row>
    <row r="69" spans="1:8" hidden="1">
      <c r="A69" s="12" t="s">
        <v>31</v>
      </c>
      <c r="B69" s="13" t="s">
        <v>294</v>
      </c>
      <c r="C69" s="14">
        <v>8</v>
      </c>
      <c r="D69" s="14">
        <v>0</v>
      </c>
      <c r="E69" s="15" t="s">
        <v>0</v>
      </c>
      <c r="F69" s="19"/>
      <c r="G69" s="19"/>
      <c r="H69" s="24" t="e">
        <f t="shared" si="0"/>
        <v>#DIV/0!</v>
      </c>
    </row>
    <row r="70" spans="1:8" hidden="1">
      <c r="A70" s="12" t="s">
        <v>52</v>
      </c>
      <c r="B70" s="13" t="s">
        <v>294</v>
      </c>
      <c r="C70" s="14">
        <v>8</v>
      </c>
      <c r="D70" s="14">
        <v>1</v>
      </c>
      <c r="E70" s="15" t="s">
        <v>0</v>
      </c>
      <c r="F70" s="19"/>
      <c r="G70" s="19"/>
      <c r="H70" s="24" t="e">
        <f t="shared" si="0"/>
        <v>#DIV/0!</v>
      </c>
    </row>
    <row r="71" spans="1:8" ht="33.75" hidden="1">
      <c r="A71" s="12" t="s">
        <v>2</v>
      </c>
      <c r="B71" s="13" t="s">
        <v>294</v>
      </c>
      <c r="C71" s="14">
        <v>8</v>
      </c>
      <c r="D71" s="14">
        <v>1</v>
      </c>
      <c r="E71" s="15" t="s">
        <v>1</v>
      </c>
      <c r="F71" s="19"/>
      <c r="G71" s="19"/>
      <c r="H71" s="24" t="e">
        <f t="shared" si="0"/>
        <v>#DIV/0!</v>
      </c>
    </row>
    <row r="72" spans="1:8">
      <c r="A72" s="12" t="s">
        <v>293</v>
      </c>
      <c r="B72" s="13" t="s">
        <v>292</v>
      </c>
      <c r="C72" s="14">
        <v>0</v>
      </c>
      <c r="D72" s="14">
        <v>0</v>
      </c>
      <c r="E72" s="15" t="s">
        <v>0</v>
      </c>
      <c r="F72" s="19">
        <v>0</v>
      </c>
      <c r="G72" s="19">
        <v>0</v>
      </c>
      <c r="H72" s="24"/>
    </row>
    <row r="73" spans="1:8" ht="45" hidden="1">
      <c r="A73" s="12" t="s">
        <v>291</v>
      </c>
      <c r="B73" s="13" t="s">
        <v>290</v>
      </c>
      <c r="C73" s="14">
        <v>0</v>
      </c>
      <c r="D73" s="14">
        <v>0</v>
      </c>
      <c r="E73" s="15" t="s">
        <v>0</v>
      </c>
      <c r="F73" s="19"/>
      <c r="G73" s="19"/>
      <c r="H73" s="23" t="e">
        <f t="shared" ref="H73:H136" si="1">G73/F73*100</f>
        <v>#DIV/0!</v>
      </c>
    </row>
    <row r="74" spans="1:8" hidden="1">
      <c r="A74" s="12" t="s">
        <v>31</v>
      </c>
      <c r="B74" s="13" t="s">
        <v>290</v>
      </c>
      <c r="C74" s="14">
        <v>8</v>
      </c>
      <c r="D74" s="14">
        <v>0</v>
      </c>
      <c r="E74" s="15" t="s">
        <v>0</v>
      </c>
      <c r="F74" s="19"/>
      <c r="G74" s="19"/>
      <c r="H74" s="23" t="e">
        <f t="shared" si="1"/>
        <v>#DIV/0!</v>
      </c>
    </row>
    <row r="75" spans="1:8" hidden="1">
      <c r="A75" s="12" t="s">
        <v>52</v>
      </c>
      <c r="B75" s="13" t="s">
        <v>290</v>
      </c>
      <c r="C75" s="14">
        <v>8</v>
      </c>
      <c r="D75" s="14">
        <v>1</v>
      </c>
      <c r="E75" s="15" t="s">
        <v>0</v>
      </c>
      <c r="F75" s="19"/>
      <c r="G75" s="19"/>
      <c r="H75" s="23" t="e">
        <f t="shared" si="1"/>
        <v>#DIV/0!</v>
      </c>
    </row>
    <row r="76" spans="1:8" ht="33.75" hidden="1">
      <c r="A76" s="12" t="s">
        <v>142</v>
      </c>
      <c r="B76" s="13" t="s">
        <v>290</v>
      </c>
      <c r="C76" s="14">
        <v>8</v>
      </c>
      <c r="D76" s="14">
        <v>1</v>
      </c>
      <c r="E76" s="15" t="s">
        <v>141</v>
      </c>
      <c r="F76" s="19"/>
      <c r="G76" s="19"/>
      <c r="H76" s="23" t="e">
        <f t="shared" si="1"/>
        <v>#DIV/0!</v>
      </c>
    </row>
    <row r="77" spans="1:8" ht="38.25">
      <c r="A77" s="8" t="s">
        <v>340</v>
      </c>
      <c r="B77" s="9" t="s">
        <v>289</v>
      </c>
      <c r="C77" s="10">
        <v>0</v>
      </c>
      <c r="D77" s="10">
        <v>0</v>
      </c>
      <c r="E77" s="11" t="s">
        <v>0</v>
      </c>
      <c r="F77" s="20">
        <v>30859.4</v>
      </c>
      <c r="G77" s="20">
        <v>31561.4</v>
      </c>
      <c r="H77" s="23">
        <f t="shared" si="1"/>
        <v>102.27483360013481</v>
      </c>
    </row>
    <row r="78" spans="1:8" ht="45" hidden="1">
      <c r="A78" s="12" t="s">
        <v>288</v>
      </c>
      <c r="B78" s="13" t="s">
        <v>287</v>
      </c>
      <c r="C78" s="14">
        <v>0</v>
      </c>
      <c r="D78" s="14">
        <v>0</v>
      </c>
      <c r="E78" s="15" t="s">
        <v>0</v>
      </c>
      <c r="F78" s="19"/>
      <c r="G78" s="19"/>
      <c r="H78" s="23" t="e">
        <f t="shared" si="1"/>
        <v>#DIV/0!</v>
      </c>
    </row>
    <row r="79" spans="1:8" hidden="1">
      <c r="A79" s="12" t="s">
        <v>35</v>
      </c>
      <c r="B79" s="13" t="s">
        <v>287</v>
      </c>
      <c r="C79" s="14">
        <v>7</v>
      </c>
      <c r="D79" s="14">
        <v>0</v>
      </c>
      <c r="E79" s="15" t="s">
        <v>0</v>
      </c>
      <c r="F79" s="19"/>
      <c r="G79" s="19"/>
      <c r="H79" s="23" t="e">
        <f t="shared" si="1"/>
        <v>#DIV/0!</v>
      </c>
    </row>
    <row r="80" spans="1:8" hidden="1">
      <c r="A80" s="12" t="s">
        <v>53</v>
      </c>
      <c r="B80" s="13" t="s">
        <v>287</v>
      </c>
      <c r="C80" s="14">
        <v>7</v>
      </c>
      <c r="D80" s="14">
        <v>3</v>
      </c>
      <c r="E80" s="15" t="s">
        <v>0</v>
      </c>
      <c r="F80" s="19"/>
      <c r="G80" s="19"/>
      <c r="H80" s="23" t="e">
        <f t="shared" si="1"/>
        <v>#DIV/0!</v>
      </c>
    </row>
    <row r="81" spans="1:8" ht="33.75" hidden="1">
      <c r="A81" s="12" t="s">
        <v>2</v>
      </c>
      <c r="B81" s="13" t="s">
        <v>287</v>
      </c>
      <c r="C81" s="14">
        <v>7</v>
      </c>
      <c r="D81" s="14">
        <v>3</v>
      </c>
      <c r="E81" s="15" t="s">
        <v>1</v>
      </c>
      <c r="F81" s="19"/>
      <c r="G81" s="19"/>
      <c r="H81" s="23" t="e">
        <f t="shared" si="1"/>
        <v>#DIV/0!</v>
      </c>
    </row>
    <row r="82" spans="1:8" ht="90" hidden="1">
      <c r="A82" s="12" t="s">
        <v>286</v>
      </c>
      <c r="B82" s="13" t="s">
        <v>285</v>
      </c>
      <c r="C82" s="14">
        <v>0</v>
      </c>
      <c r="D82" s="14">
        <v>0</v>
      </c>
      <c r="E82" s="15" t="s">
        <v>0</v>
      </c>
      <c r="F82" s="19"/>
      <c r="G82" s="19"/>
      <c r="H82" s="23" t="e">
        <f t="shared" si="1"/>
        <v>#DIV/0!</v>
      </c>
    </row>
    <row r="83" spans="1:8" hidden="1">
      <c r="A83" s="12" t="s">
        <v>35</v>
      </c>
      <c r="B83" s="13" t="s">
        <v>285</v>
      </c>
      <c r="C83" s="14">
        <v>7</v>
      </c>
      <c r="D83" s="14">
        <v>0</v>
      </c>
      <c r="E83" s="15" t="s">
        <v>0</v>
      </c>
      <c r="F83" s="19"/>
      <c r="G83" s="19"/>
      <c r="H83" s="23" t="e">
        <f t="shared" si="1"/>
        <v>#DIV/0!</v>
      </c>
    </row>
    <row r="84" spans="1:8" hidden="1">
      <c r="A84" s="12" t="s">
        <v>53</v>
      </c>
      <c r="B84" s="13" t="s">
        <v>285</v>
      </c>
      <c r="C84" s="14">
        <v>7</v>
      </c>
      <c r="D84" s="14">
        <v>3</v>
      </c>
      <c r="E84" s="15" t="s">
        <v>0</v>
      </c>
      <c r="F84" s="19"/>
      <c r="G84" s="19"/>
      <c r="H84" s="23" t="e">
        <f t="shared" si="1"/>
        <v>#DIV/0!</v>
      </c>
    </row>
    <row r="85" spans="1:8" ht="33.75" hidden="1">
      <c r="A85" s="12" t="s">
        <v>2</v>
      </c>
      <c r="B85" s="13" t="s">
        <v>285</v>
      </c>
      <c r="C85" s="14">
        <v>7</v>
      </c>
      <c r="D85" s="14">
        <v>3</v>
      </c>
      <c r="E85" s="15" t="s">
        <v>1</v>
      </c>
      <c r="F85" s="19"/>
      <c r="G85" s="19"/>
      <c r="H85" s="23" t="e">
        <f t="shared" si="1"/>
        <v>#DIV/0!</v>
      </c>
    </row>
    <row r="86" spans="1:8" ht="101.25" hidden="1">
      <c r="A86" s="12" t="s">
        <v>284</v>
      </c>
      <c r="B86" s="13" t="s">
        <v>283</v>
      </c>
      <c r="C86" s="14">
        <v>0</v>
      </c>
      <c r="D86" s="14">
        <v>0</v>
      </c>
      <c r="E86" s="15" t="s">
        <v>0</v>
      </c>
      <c r="F86" s="19"/>
      <c r="G86" s="19"/>
      <c r="H86" s="23" t="e">
        <f t="shared" si="1"/>
        <v>#DIV/0!</v>
      </c>
    </row>
    <row r="87" spans="1:8" hidden="1">
      <c r="A87" s="12" t="s">
        <v>35</v>
      </c>
      <c r="B87" s="13" t="s">
        <v>283</v>
      </c>
      <c r="C87" s="14">
        <v>7</v>
      </c>
      <c r="D87" s="14">
        <v>0</v>
      </c>
      <c r="E87" s="15" t="s">
        <v>0</v>
      </c>
      <c r="F87" s="19"/>
      <c r="G87" s="19"/>
      <c r="H87" s="23" t="e">
        <f t="shared" si="1"/>
        <v>#DIV/0!</v>
      </c>
    </row>
    <row r="88" spans="1:8" hidden="1">
      <c r="A88" s="12" t="s">
        <v>53</v>
      </c>
      <c r="B88" s="13" t="s">
        <v>283</v>
      </c>
      <c r="C88" s="14">
        <v>7</v>
      </c>
      <c r="D88" s="14">
        <v>3</v>
      </c>
      <c r="E88" s="15" t="s">
        <v>0</v>
      </c>
      <c r="F88" s="19"/>
      <c r="G88" s="19"/>
      <c r="H88" s="23" t="e">
        <f t="shared" si="1"/>
        <v>#DIV/0!</v>
      </c>
    </row>
    <row r="89" spans="1:8" ht="33.75" hidden="1">
      <c r="A89" s="12" t="s">
        <v>2</v>
      </c>
      <c r="B89" s="13" t="s">
        <v>283</v>
      </c>
      <c r="C89" s="14">
        <v>7</v>
      </c>
      <c r="D89" s="14">
        <v>3</v>
      </c>
      <c r="E89" s="15" t="s">
        <v>1</v>
      </c>
      <c r="F89" s="19"/>
      <c r="G89" s="19"/>
      <c r="H89" s="23" t="e">
        <f t="shared" si="1"/>
        <v>#DIV/0!</v>
      </c>
    </row>
    <row r="90" spans="1:8" ht="76.5">
      <c r="A90" s="8" t="s">
        <v>341</v>
      </c>
      <c r="B90" s="9" t="s">
        <v>282</v>
      </c>
      <c r="C90" s="10">
        <v>0</v>
      </c>
      <c r="D90" s="10">
        <v>0</v>
      </c>
      <c r="E90" s="11" t="s">
        <v>0</v>
      </c>
      <c r="F90" s="20">
        <f>F91+F104</f>
        <v>22349.8</v>
      </c>
      <c r="G90" s="20">
        <f>G91+G104</f>
        <v>19911.8</v>
      </c>
      <c r="H90" s="23">
        <f t="shared" si="1"/>
        <v>89.091624980984179</v>
      </c>
    </row>
    <row r="91" spans="1:8" ht="22.5">
      <c r="A91" s="12" t="s">
        <v>281</v>
      </c>
      <c r="B91" s="13" t="s">
        <v>280</v>
      </c>
      <c r="C91" s="14">
        <v>0</v>
      </c>
      <c r="D91" s="14">
        <v>0</v>
      </c>
      <c r="E91" s="15" t="s">
        <v>0</v>
      </c>
      <c r="F91" s="19">
        <v>0</v>
      </c>
      <c r="G91" s="19">
        <v>418.3</v>
      </c>
      <c r="H91" s="24"/>
    </row>
    <row r="92" spans="1:8" ht="78.75" hidden="1">
      <c r="A92" s="12" t="s">
        <v>279</v>
      </c>
      <c r="B92" s="13" t="s">
        <v>278</v>
      </c>
      <c r="C92" s="14">
        <v>0</v>
      </c>
      <c r="D92" s="14">
        <v>0</v>
      </c>
      <c r="E92" s="15" t="s">
        <v>0</v>
      </c>
      <c r="F92" s="19"/>
      <c r="G92" s="19"/>
      <c r="H92" s="24" t="e">
        <f t="shared" si="1"/>
        <v>#DIV/0!</v>
      </c>
    </row>
    <row r="93" spans="1:8" hidden="1">
      <c r="A93" s="12" t="s">
        <v>4</v>
      </c>
      <c r="B93" s="13" t="s">
        <v>278</v>
      </c>
      <c r="C93" s="14">
        <v>4</v>
      </c>
      <c r="D93" s="14">
        <v>0</v>
      </c>
      <c r="E93" s="15" t="s">
        <v>0</v>
      </c>
      <c r="F93" s="19"/>
      <c r="G93" s="19"/>
      <c r="H93" s="24" t="e">
        <f t="shared" si="1"/>
        <v>#DIV/0!</v>
      </c>
    </row>
    <row r="94" spans="1:8" hidden="1">
      <c r="A94" s="12" t="s">
        <v>3</v>
      </c>
      <c r="B94" s="13" t="s">
        <v>278</v>
      </c>
      <c r="C94" s="14">
        <v>4</v>
      </c>
      <c r="D94" s="14">
        <v>12</v>
      </c>
      <c r="E94" s="15" t="s">
        <v>0</v>
      </c>
      <c r="F94" s="19"/>
      <c r="G94" s="19"/>
      <c r="H94" s="24" t="e">
        <f t="shared" si="1"/>
        <v>#DIV/0!</v>
      </c>
    </row>
    <row r="95" spans="1:8" ht="33.75" hidden="1">
      <c r="A95" s="12" t="s">
        <v>142</v>
      </c>
      <c r="B95" s="13" t="s">
        <v>278</v>
      </c>
      <c r="C95" s="14">
        <v>4</v>
      </c>
      <c r="D95" s="14">
        <v>12</v>
      </c>
      <c r="E95" s="15" t="s">
        <v>141</v>
      </c>
      <c r="F95" s="19"/>
      <c r="G95" s="19"/>
      <c r="H95" s="24" t="e">
        <f t="shared" si="1"/>
        <v>#DIV/0!</v>
      </c>
    </row>
    <row r="96" spans="1:8" ht="67.5" hidden="1">
      <c r="A96" s="12" t="s">
        <v>277</v>
      </c>
      <c r="B96" s="13" t="s">
        <v>276</v>
      </c>
      <c r="C96" s="14">
        <v>0</v>
      </c>
      <c r="D96" s="14">
        <v>0</v>
      </c>
      <c r="E96" s="15" t="s">
        <v>0</v>
      </c>
      <c r="F96" s="19"/>
      <c r="G96" s="19"/>
      <c r="H96" s="24" t="e">
        <f t="shared" si="1"/>
        <v>#DIV/0!</v>
      </c>
    </row>
    <row r="97" spans="1:8" hidden="1">
      <c r="A97" s="12" t="s">
        <v>4</v>
      </c>
      <c r="B97" s="13" t="s">
        <v>276</v>
      </c>
      <c r="C97" s="14">
        <v>4</v>
      </c>
      <c r="D97" s="14">
        <v>0</v>
      </c>
      <c r="E97" s="15" t="s">
        <v>0</v>
      </c>
      <c r="F97" s="19"/>
      <c r="G97" s="19"/>
      <c r="H97" s="24" t="e">
        <f t="shared" si="1"/>
        <v>#DIV/0!</v>
      </c>
    </row>
    <row r="98" spans="1:8" hidden="1">
      <c r="A98" s="12" t="s">
        <v>3</v>
      </c>
      <c r="B98" s="13" t="s">
        <v>276</v>
      </c>
      <c r="C98" s="14">
        <v>4</v>
      </c>
      <c r="D98" s="14">
        <v>12</v>
      </c>
      <c r="E98" s="15" t="s">
        <v>0</v>
      </c>
      <c r="F98" s="19"/>
      <c r="G98" s="19"/>
      <c r="H98" s="24" t="e">
        <f t="shared" si="1"/>
        <v>#DIV/0!</v>
      </c>
    </row>
    <row r="99" spans="1:8" ht="33.75" hidden="1">
      <c r="A99" s="12" t="s">
        <v>142</v>
      </c>
      <c r="B99" s="13" t="s">
        <v>276</v>
      </c>
      <c r="C99" s="14">
        <v>4</v>
      </c>
      <c r="D99" s="14">
        <v>12</v>
      </c>
      <c r="E99" s="15" t="s">
        <v>141</v>
      </c>
      <c r="F99" s="19"/>
      <c r="G99" s="19"/>
      <c r="H99" s="24" t="e">
        <f t="shared" si="1"/>
        <v>#DIV/0!</v>
      </c>
    </row>
    <row r="100" spans="1:8" ht="78.75" hidden="1">
      <c r="A100" s="12" t="s">
        <v>275</v>
      </c>
      <c r="B100" s="13" t="s">
        <v>274</v>
      </c>
      <c r="C100" s="14">
        <v>0</v>
      </c>
      <c r="D100" s="14">
        <v>0</v>
      </c>
      <c r="E100" s="15" t="s">
        <v>0</v>
      </c>
      <c r="F100" s="19"/>
      <c r="G100" s="19"/>
      <c r="H100" s="24" t="e">
        <f t="shared" si="1"/>
        <v>#DIV/0!</v>
      </c>
    </row>
    <row r="101" spans="1:8" hidden="1">
      <c r="A101" s="12" t="s">
        <v>4</v>
      </c>
      <c r="B101" s="13" t="s">
        <v>274</v>
      </c>
      <c r="C101" s="14">
        <v>4</v>
      </c>
      <c r="D101" s="14">
        <v>0</v>
      </c>
      <c r="E101" s="15" t="s">
        <v>0</v>
      </c>
      <c r="F101" s="19"/>
      <c r="G101" s="19"/>
      <c r="H101" s="24" t="e">
        <f t="shared" si="1"/>
        <v>#DIV/0!</v>
      </c>
    </row>
    <row r="102" spans="1:8" hidden="1">
      <c r="A102" s="12" t="s">
        <v>3</v>
      </c>
      <c r="B102" s="13" t="s">
        <v>274</v>
      </c>
      <c r="C102" s="14">
        <v>4</v>
      </c>
      <c r="D102" s="14">
        <v>12</v>
      </c>
      <c r="E102" s="15" t="s">
        <v>0</v>
      </c>
      <c r="F102" s="19"/>
      <c r="G102" s="19"/>
      <c r="H102" s="24" t="e">
        <f t="shared" si="1"/>
        <v>#DIV/0!</v>
      </c>
    </row>
    <row r="103" spans="1:8" ht="33.75" hidden="1">
      <c r="A103" s="12" t="s">
        <v>142</v>
      </c>
      <c r="B103" s="13" t="s">
        <v>274</v>
      </c>
      <c r="C103" s="14">
        <v>4</v>
      </c>
      <c r="D103" s="14">
        <v>12</v>
      </c>
      <c r="E103" s="15" t="s">
        <v>141</v>
      </c>
      <c r="F103" s="19"/>
      <c r="G103" s="19"/>
      <c r="H103" s="24" t="e">
        <f t="shared" si="1"/>
        <v>#DIV/0!</v>
      </c>
    </row>
    <row r="104" spans="1:8" ht="33.75">
      <c r="A104" s="12" t="s">
        <v>273</v>
      </c>
      <c r="B104" s="13" t="s">
        <v>272</v>
      </c>
      <c r="C104" s="14">
        <v>0</v>
      </c>
      <c r="D104" s="14">
        <v>0</v>
      </c>
      <c r="E104" s="15" t="s">
        <v>0</v>
      </c>
      <c r="F104" s="19">
        <v>22349.8</v>
      </c>
      <c r="G104" s="19">
        <v>19493.5</v>
      </c>
      <c r="H104" s="24">
        <f t="shared" si="1"/>
        <v>87.220019865949581</v>
      </c>
    </row>
    <row r="105" spans="1:8" ht="146.25" hidden="1">
      <c r="A105" s="12" t="s">
        <v>271</v>
      </c>
      <c r="B105" s="13" t="s">
        <v>270</v>
      </c>
      <c r="C105" s="14">
        <v>0</v>
      </c>
      <c r="D105" s="14">
        <v>0</v>
      </c>
      <c r="E105" s="15" t="s">
        <v>0</v>
      </c>
      <c r="F105" s="19"/>
      <c r="G105" s="19"/>
      <c r="H105" s="23" t="e">
        <f t="shared" si="1"/>
        <v>#DIV/0!</v>
      </c>
    </row>
    <row r="106" spans="1:8" hidden="1">
      <c r="A106" s="12" t="s">
        <v>4</v>
      </c>
      <c r="B106" s="13" t="s">
        <v>270</v>
      </c>
      <c r="C106" s="14">
        <v>4</v>
      </c>
      <c r="D106" s="14">
        <v>0</v>
      </c>
      <c r="E106" s="15" t="s">
        <v>0</v>
      </c>
      <c r="F106" s="19"/>
      <c r="G106" s="19"/>
      <c r="H106" s="23" t="e">
        <f t="shared" si="1"/>
        <v>#DIV/0!</v>
      </c>
    </row>
    <row r="107" spans="1:8" hidden="1">
      <c r="A107" s="12" t="s">
        <v>3</v>
      </c>
      <c r="B107" s="13" t="s">
        <v>270</v>
      </c>
      <c r="C107" s="14">
        <v>4</v>
      </c>
      <c r="D107" s="14">
        <v>12</v>
      </c>
      <c r="E107" s="15" t="s">
        <v>0</v>
      </c>
      <c r="F107" s="19"/>
      <c r="G107" s="19"/>
      <c r="H107" s="23" t="e">
        <f t="shared" si="1"/>
        <v>#DIV/0!</v>
      </c>
    </row>
    <row r="108" spans="1:8" ht="33.75" hidden="1">
      <c r="A108" s="12" t="s">
        <v>142</v>
      </c>
      <c r="B108" s="13" t="s">
        <v>270</v>
      </c>
      <c r="C108" s="14">
        <v>4</v>
      </c>
      <c r="D108" s="14">
        <v>12</v>
      </c>
      <c r="E108" s="15" t="s">
        <v>141</v>
      </c>
      <c r="F108" s="19"/>
      <c r="G108" s="19"/>
      <c r="H108" s="23" t="e">
        <f t="shared" si="1"/>
        <v>#DIV/0!</v>
      </c>
    </row>
    <row r="109" spans="1:8" ht="78.75" hidden="1">
      <c r="A109" s="12" t="s">
        <v>269</v>
      </c>
      <c r="B109" s="13" t="s">
        <v>268</v>
      </c>
      <c r="C109" s="14">
        <v>0</v>
      </c>
      <c r="D109" s="14">
        <v>0</v>
      </c>
      <c r="E109" s="15" t="s">
        <v>0</v>
      </c>
      <c r="F109" s="19"/>
      <c r="G109" s="19"/>
      <c r="H109" s="23" t="e">
        <f t="shared" si="1"/>
        <v>#DIV/0!</v>
      </c>
    </row>
    <row r="110" spans="1:8" hidden="1">
      <c r="A110" s="12" t="s">
        <v>4</v>
      </c>
      <c r="B110" s="13" t="s">
        <v>268</v>
      </c>
      <c r="C110" s="14">
        <v>4</v>
      </c>
      <c r="D110" s="14">
        <v>0</v>
      </c>
      <c r="E110" s="15" t="s">
        <v>0</v>
      </c>
      <c r="F110" s="19"/>
      <c r="G110" s="19"/>
      <c r="H110" s="23" t="e">
        <f t="shared" si="1"/>
        <v>#DIV/0!</v>
      </c>
    </row>
    <row r="111" spans="1:8" hidden="1">
      <c r="A111" s="12" t="s">
        <v>3</v>
      </c>
      <c r="B111" s="13" t="s">
        <v>268</v>
      </c>
      <c r="C111" s="14">
        <v>4</v>
      </c>
      <c r="D111" s="14">
        <v>12</v>
      </c>
      <c r="E111" s="15" t="s">
        <v>0</v>
      </c>
      <c r="F111" s="19"/>
      <c r="G111" s="19"/>
      <c r="H111" s="23" t="e">
        <f t="shared" si="1"/>
        <v>#DIV/0!</v>
      </c>
    </row>
    <row r="112" spans="1:8" ht="33.75" hidden="1">
      <c r="A112" s="12" t="s">
        <v>142</v>
      </c>
      <c r="B112" s="13" t="s">
        <v>268</v>
      </c>
      <c r="C112" s="14">
        <v>4</v>
      </c>
      <c r="D112" s="14">
        <v>12</v>
      </c>
      <c r="E112" s="15" t="s">
        <v>141</v>
      </c>
      <c r="F112" s="19"/>
      <c r="G112" s="19"/>
      <c r="H112" s="23" t="e">
        <f t="shared" si="1"/>
        <v>#DIV/0!</v>
      </c>
    </row>
    <row r="113" spans="1:8" ht="51">
      <c r="A113" s="8" t="s">
        <v>342</v>
      </c>
      <c r="B113" s="9" t="s">
        <v>267</v>
      </c>
      <c r="C113" s="10">
        <v>0</v>
      </c>
      <c r="D113" s="10">
        <v>0</v>
      </c>
      <c r="E113" s="11" t="s">
        <v>0</v>
      </c>
      <c r="F113" s="20">
        <v>1088.5999999999999</v>
      </c>
      <c r="G113" s="20">
        <v>955.9</v>
      </c>
      <c r="H113" s="23">
        <f t="shared" si="1"/>
        <v>87.810031232776041</v>
      </c>
    </row>
    <row r="114" spans="1:8" ht="45" hidden="1">
      <c r="A114" s="12" t="s">
        <v>266</v>
      </c>
      <c r="B114" s="13" t="s">
        <v>265</v>
      </c>
      <c r="C114" s="14">
        <v>0</v>
      </c>
      <c r="D114" s="14">
        <v>0</v>
      </c>
      <c r="E114" s="15" t="s">
        <v>0</v>
      </c>
      <c r="F114" s="19"/>
      <c r="G114" s="19"/>
      <c r="H114" s="23" t="e">
        <f t="shared" si="1"/>
        <v>#DIV/0!</v>
      </c>
    </row>
    <row r="115" spans="1:8" hidden="1">
      <c r="A115" s="12" t="s">
        <v>22</v>
      </c>
      <c r="B115" s="13" t="s">
        <v>265</v>
      </c>
      <c r="C115" s="14">
        <v>1</v>
      </c>
      <c r="D115" s="14">
        <v>0</v>
      </c>
      <c r="E115" s="15" t="s">
        <v>0</v>
      </c>
      <c r="F115" s="19"/>
      <c r="G115" s="19"/>
      <c r="H115" s="23" t="e">
        <f t="shared" si="1"/>
        <v>#DIV/0!</v>
      </c>
    </row>
    <row r="116" spans="1:8" hidden="1">
      <c r="A116" s="12" t="s">
        <v>21</v>
      </c>
      <c r="B116" s="13" t="s">
        <v>265</v>
      </c>
      <c r="C116" s="14">
        <v>1</v>
      </c>
      <c r="D116" s="14">
        <v>13</v>
      </c>
      <c r="E116" s="15" t="s">
        <v>0</v>
      </c>
      <c r="F116" s="19"/>
      <c r="G116" s="19"/>
      <c r="H116" s="23" t="e">
        <f t="shared" si="1"/>
        <v>#DIV/0!</v>
      </c>
    </row>
    <row r="117" spans="1:8" ht="22.5" hidden="1">
      <c r="A117" s="12" t="s">
        <v>12</v>
      </c>
      <c r="B117" s="13" t="s">
        <v>265</v>
      </c>
      <c r="C117" s="14">
        <v>1</v>
      </c>
      <c r="D117" s="14">
        <v>13</v>
      </c>
      <c r="E117" s="15" t="s">
        <v>11</v>
      </c>
      <c r="F117" s="19"/>
      <c r="G117" s="19"/>
      <c r="H117" s="23" t="e">
        <f t="shared" si="1"/>
        <v>#DIV/0!</v>
      </c>
    </row>
    <row r="118" spans="1:8" ht="51">
      <c r="A118" s="8" t="s">
        <v>343</v>
      </c>
      <c r="B118" s="9" t="s">
        <v>264</v>
      </c>
      <c r="C118" s="10">
        <v>0</v>
      </c>
      <c r="D118" s="10">
        <v>0</v>
      </c>
      <c r="E118" s="11" t="s">
        <v>0</v>
      </c>
      <c r="F118" s="20">
        <f>F119+F133+F146+F163+F169</f>
        <v>4622</v>
      </c>
      <c r="G118" s="20">
        <f>G119+G133+G146+G163+G169</f>
        <v>21037</v>
      </c>
      <c r="H118" s="23">
        <f t="shared" si="1"/>
        <v>455.14928602336653</v>
      </c>
    </row>
    <row r="119" spans="1:8">
      <c r="A119" s="12" t="s">
        <v>263</v>
      </c>
      <c r="B119" s="13" t="s">
        <v>262</v>
      </c>
      <c r="C119" s="14">
        <v>0</v>
      </c>
      <c r="D119" s="14">
        <v>0</v>
      </c>
      <c r="E119" s="15" t="s">
        <v>0</v>
      </c>
      <c r="F119" s="19">
        <v>0</v>
      </c>
      <c r="G119" s="19">
        <v>20</v>
      </c>
      <c r="H119" s="24"/>
    </row>
    <row r="120" spans="1:8" ht="67.5" hidden="1">
      <c r="A120" s="12" t="s">
        <v>261</v>
      </c>
      <c r="B120" s="13" t="s">
        <v>260</v>
      </c>
      <c r="C120" s="14">
        <v>0</v>
      </c>
      <c r="D120" s="14">
        <v>0</v>
      </c>
      <c r="E120" s="15" t="s">
        <v>0</v>
      </c>
      <c r="F120" s="19"/>
      <c r="G120" s="19"/>
      <c r="H120" s="24" t="e">
        <f t="shared" si="1"/>
        <v>#DIV/0!</v>
      </c>
    </row>
    <row r="121" spans="1:8" hidden="1">
      <c r="A121" s="12" t="s">
        <v>4</v>
      </c>
      <c r="B121" s="13" t="s">
        <v>260</v>
      </c>
      <c r="C121" s="14">
        <v>4</v>
      </c>
      <c r="D121" s="14">
        <v>0</v>
      </c>
      <c r="E121" s="15" t="s">
        <v>0</v>
      </c>
      <c r="F121" s="19"/>
      <c r="G121" s="19"/>
      <c r="H121" s="24" t="e">
        <f t="shared" si="1"/>
        <v>#DIV/0!</v>
      </c>
    </row>
    <row r="122" spans="1:8" hidden="1">
      <c r="A122" s="12" t="s">
        <v>3</v>
      </c>
      <c r="B122" s="13" t="s">
        <v>260</v>
      </c>
      <c r="C122" s="14">
        <v>4</v>
      </c>
      <c r="D122" s="14">
        <v>12</v>
      </c>
      <c r="E122" s="15" t="s">
        <v>0</v>
      </c>
      <c r="F122" s="19"/>
      <c r="G122" s="19"/>
      <c r="H122" s="24" t="e">
        <f t="shared" si="1"/>
        <v>#DIV/0!</v>
      </c>
    </row>
    <row r="123" spans="1:8" ht="22.5" hidden="1">
      <c r="A123" s="12" t="s">
        <v>12</v>
      </c>
      <c r="B123" s="13" t="s">
        <v>260</v>
      </c>
      <c r="C123" s="14">
        <v>4</v>
      </c>
      <c r="D123" s="14">
        <v>12</v>
      </c>
      <c r="E123" s="15" t="s">
        <v>11</v>
      </c>
      <c r="F123" s="19"/>
      <c r="G123" s="19"/>
      <c r="H123" s="24" t="e">
        <f t="shared" si="1"/>
        <v>#DIV/0!</v>
      </c>
    </row>
    <row r="124" spans="1:8" ht="45" hidden="1">
      <c r="A124" s="12" t="s">
        <v>259</v>
      </c>
      <c r="B124" s="13" t="s">
        <v>258</v>
      </c>
      <c r="C124" s="14">
        <v>0</v>
      </c>
      <c r="D124" s="14">
        <v>0</v>
      </c>
      <c r="E124" s="15" t="s">
        <v>0</v>
      </c>
      <c r="F124" s="19"/>
      <c r="G124" s="19"/>
      <c r="H124" s="24" t="e">
        <f t="shared" si="1"/>
        <v>#DIV/0!</v>
      </c>
    </row>
    <row r="125" spans="1:8" hidden="1">
      <c r="A125" s="12" t="s">
        <v>4</v>
      </c>
      <c r="B125" s="13" t="s">
        <v>258</v>
      </c>
      <c r="C125" s="14">
        <v>4</v>
      </c>
      <c r="D125" s="14">
        <v>0</v>
      </c>
      <c r="E125" s="15" t="s">
        <v>0</v>
      </c>
      <c r="F125" s="19"/>
      <c r="G125" s="19"/>
      <c r="H125" s="24" t="e">
        <f t="shared" si="1"/>
        <v>#DIV/0!</v>
      </c>
    </row>
    <row r="126" spans="1:8" hidden="1">
      <c r="A126" s="12" t="s">
        <v>3</v>
      </c>
      <c r="B126" s="13" t="s">
        <v>258</v>
      </c>
      <c r="C126" s="14">
        <v>4</v>
      </c>
      <c r="D126" s="14">
        <v>12</v>
      </c>
      <c r="E126" s="15" t="s">
        <v>0</v>
      </c>
      <c r="F126" s="19"/>
      <c r="G126" s="19"/>
      <c r="H126" s="24" t="e">
        <f t="shared" si="1"/>
        <v>#DIV/0!</v>
      </c>
    </row>
    <row r="127" spans="1:8" hidden="1">
      <c r="A127" s="12" t="s">
        <v>38</v>
      </c>
      <c r="B127" s="13" t="s">
        <v>258</v>
      </c>
      <c r="C127" s="14">
        <v>4</v>
      </c>
      <c r="D127" s="14">
        <v>12</v>
      </c>
      <c r="E127" s="15" t="s">
        <v>37</v>
      </c>
      <c r="F127" s="19"/>
      <c r="G127" s="19"/>
      <c r="H127" s="24" t="e">
        <f t="shared" si="1"/>
        <v>#DIV/0!</v>
      </c>
    </row>
    <row r="128" spans="1:8" ht="22.5" hidden="1">
      <c r="A128" s="12" t="s">
        <v>130</v>
      </c>
      <c r="B128" s="13" t="s">
        <v>258</v>
      </c>
      <c r="C128" s="14">
        <v>4</v>
      </c>
      <c r="D128" s="14">
        <v>12</v>
      </c>
      <c r="E128" s="15" t="s">
        <v>128</v>
      </c>
      <c r="F128" s="19"/>
      <c r="G128" s="19"/>
      <c r="H128" s="24" t="e">
        <f t="shared" si="1"/>
        <v>#DIV/0!</v>
      </c>
    </row>
    <row r="129" spans="1:8" ht="78.75" hidden="1">
      <c r="A129" s="12" t="s">
        <v>257</v>
      </c>
      <c r="B129" s="13" t="s">
        <v>256</v>
      </c>
      <c r="C129" s="14">
        <v>0</v>
      </c>
      <c r="D129" s="14">
        <v>0</v>
      </c>
      <c r="E129" s="15" t="s">
        <v>0</v>
      </c>
      <c r="F129" s="19"/>
      <c r="G129" s="19"/>
      <c r="H129" s="24" t="e">
        <f t="shared" si="1"/>
        <v>#DIV/0!</v>
      </c>
    </row>
    <row r="130" spans="1:8" hidden="1">
      <c r="A130" s="12" t="s">
        <v>4</v>
      </c>
      <c r="B130" s="13" t="s">
        <v>256</v>
      </c>
      <c r="C130" s="14">
        <v>4</v>
      </c>
      <c r="D130" s="14">
        <v>0</v>
      </c>
      <c r="E130" s="15" t="s">
        <v>0</v>
      </c>
      <c r="F130" s="19"/>
      <c r="G130" s="19"/>
      <c r="H130" s="24" t="e">
        <f t="shared" si="1"/>
        <v>#DIV/0!</v>
      </c>
    </row>
    <row r="131" spans="1:8" hidden="1">
      <c r="A131" s="12" t="s">
        <v>3</v>
      </c>
      <c r="B131" s="13" t="s">
        <v>256</v>
      </c>
      <c r="C131" s="14">
        <v>4</v>
      </c>
      <c r="D131" s="14">
        <v>12</v>
      </c>
      <c r="E131" s="15" t="s">
        <v>0</v>
      </c>
      <c r="F131" s="19"/>
      <c r="G131" s="19"/>
      <c r="H131" s="24" t="e">
        <f t="shared" si="1"/>
        <v>#DIV/0!</v>
      </c>
    </row>
    <row r="132" spans="1:8" ht="22.5" hidden="1">
      <c r="A132" s="12" t="s">
        <v>12</v>
      </c>
      <c r="B132" s="13" t="s">
        <v>256</v>
      </c>
      <c r="C132" s="14">
        <v>4</v>
      </c>
      <c r="D132" s="14">
        <v>12</v>
      </c>
      <c r="E132" s="15" t="s">
        <v>11</v>
      </c>
      <c r="F132" s="19"/>
      <c r="G132" s="19"/>
      <c r="H132" s="24" t="e">
        <f t="shared" si="1"/>
        <v>#DIV/0!</v>
      </c>
    </row>
    <row r="133" spans="1:8">
      <c r="A133" s="12" t="s">
        <v>255</v>
      </c>
      <c r="B133" s="13" t="s">
        <v>254</v>
      </c>
      <c r="C133" s="14">
        <v>0</v>
      </c>
      <c r="D133" s="14">
        <v>0</v>
      </c>
      <c r="E133" s="15" t="s">
        <v>0</v>
      </c>
      <c r="F133" s="19">
        <v>1843.8</v>
      </c>
      <c r="G133" s="19">
        <v>15652</v>
      </c>
      <c r="H133" s="24">
        <f t="shared" si="1"/>
        <v>848.8990129081244</v>
      </c>
    </row>
    <row r="134" spans="1:8" ht="56.25" hidden="1">
      <c r="A134" s="12" t="s">
        <v>253</v>
      </c>
      <c r="B134" s="13" t="s">
        <v>252</v>
      </c>
      <c r="C134" s="14">
        <v>0</v>
      </c>
      <c r="D134" s="14">
        <v>0</v>
      </c>
      <c r="E134" s="15" t="s">
        <v>0</v>
      </c>
      <c r="F134" s="19"/>
      <c r="G134" s="19"/>
      <c r="H134" s="24" t="e">
        <f t="shared" si="1"/>
        <v>#DIV/0!</v>
      </c>
    </row>
    <row r="135" spans="1:8" hidden="1">
      <c r="A135" s="12" t="s">
        <v>56</v>
      </c>
      <c r="B135" s="13" t="s">
        <v>252</v>
      </c>
      <c r="C135" s="14">
        <v>5</v>
      </c>
      <c r="D135" s="14">
        <v>0</v>
      </c>
      <c r="E135" s="15" t="s">
        <v>0</v>
      </c>
      <c r="F135" s="19"/>
      <c r="G135" s="19"/>
      <c r="H135" s="24" t="e">
        <f t="shared" si="1"/>
        <v>#DIV/0!</v>
      </c>
    </row>
    <row r="136" spans="1:8" hidden="1">
      <c r="A136" s="12" t="s">
        <v>136</v>
      </c>
      <c r="B136" s="13" t="s">
        <v>252</v>
      </c>
      <c r="C136" s="14">
        <v>5</v>
      </c>
      <c r="D136" s="14">
        <v>2</v>
      </c>
      <c r="E136" s="15" t="s">
        <v>0</v>
      </c>
      <c r="F136" s="19"/>
      <c r="G136" s="19"/>
      <c r="H136" s="24" t="e">
        <f t="shared" si="1"/>
        <v>#DIV/0!</v>
      </c>
    </row>
    <row r="137" spans="1:8" ht="22.5" hidden="1">
      <c r="A137" s="12" t="s">
        <v>147</v>
      </c>
      <c r="B137" s="13" t="s">
        <v>252</v>
      </c>
      <c r="C137" s="14">
        <v>5</v>
      </c>
      <c r="D137" s="14">
        <v>2</v>
      </c>
      <c r="E137" s="15" t="s">
        <v>145</v>
      </c>
      <c r="F137" s="19"/>
      <c r="G137" s="19"/>
      <c r="H137" s="24" t="e">
        <f t="shared" ref="H137:H200" si="2">G137/F137*100</f>
        <v>#DIV/0!</v>
      </c>
    </row>
    <row r="138" spans="1:8" ht="67.5" hidden="1">
      <c r="A138" s="12" t="s">
        <v>251</v>
      </c>
      <c r="B138" s="13" t="s">
        <v>250</v>
      </c>
      <c r="C138" s="14">
        <v>0</v>
      </c>
      <c r="D138" s="14">
        <v>0</v>
      </c>
      <c r="E138" s="15" t="s">
        <v>0</v>
      </c>
      <c r="F138" s="19"/>
      <c r="G138" s="19"/>
      <c r="H138" s="24" t="e">
        <f t="shared" si="2"/>
        <v>#DIV/0!</v>
      </c>
    </row>
    <row r="139" spans="1:8" hidden="1">
      <c r="A139" s="12" t="s">
        <v>56</v>
      </c>
      <c r="B139" s="13" t="s">
        <v>250</v>
      </c>
      <c r="C139" s="14">
        <v>5</v>
      </c>
      <c r="D139" s="14">
        <v>0</v>
      </c>
      <c r="E139" s="15" t="s">
        <v>0</v>
      </c>
      <c r="F139" s="19"/>
      <c r="G139" s="19"/>
      <c r="H139" s="24" t="e">
        <f t="shared" si="2"/>
        <v>#DIV/0!</v>
      </c>
    </row>
    <row r="140" spans="1:8" hidden="1">
      <c r="A140" s="12" t="s">
        <v>136</v>
      </c>
      <c r="B140" s="13" t="s">
        <v>250</v>
      </c>
      <c r="C140" s="14">
        <v>5</v>
      </c>
      <c r="D140" s="14">
        <v>2</v>
      </c>
      <c r="E140" s="15" t="s">
        <v>0</v>
      </c>
      <c r="F140" s="19"/>
      <c r="G140" s="19"/>
      <c r="H140" s="24" t="e">
        <f t="shared" si="2"/>
        <v>#DIV/0!</v>
      </c>
    </row>
    <row r="141" spans="1:8" ht="22.5" hidden="1">
      <c r="A141" s="12" t="s">
        <v>147</v>
      </c>
      <c r="B141" s="13" t="s">
        <v>250</v>
      </c>
      <c r="C141" s="14">
        <v>5</v>
      </c>
      <c r="D141" s="14">
        <v>2</v>
      </c>
      <c r="E141" s="15" t="s">
        <v>145</v>
      </c>
      <c r="F141" s="19"/>
      <c r="G141" s="19"/>
      <c r="H141" s="24" t="e">
        <f t="shared" si="2"/>
        <v>#DIV/0!</v>
      </c>
    </row>
    <row r="142" spans="1:8" ht="67.5" hidden="1">
      <c r="A142" s="12" t="s">
        <v>249</v>
      </c>
      <c r="B142" s="13" t="s">
        <v>248</v>
      </c>
      <c r="C142" s="14">
        <v>0</v>
      </c>
      <c r="D142" s="14">
        <v>0</v>
      </c>
      <c r="E142" s="15" t="s">
        <v>0</v>
      </c>
      <c r="F142" s="19"/>
      <c r="G142" s="19"/>
      <c r="H142" s="24" t="e">
        <f t="shared" si="2"/>
        <v>#DIV/0!</v>
      </c>
    </row>
    <row r="143" spans="1:8" hidden="1">
      <c r="A143" s="12" t="s">
        <v>56</v>
      </c>
      <c r="B143" s="13" t="s">
        <v>248</v>
      </c>
      <c r="C143" s="14">
        <v>5</v>
      </c>
      <c r="D143" s="14">
        <v>0</v>
      </c>
      <c r="E143" s="15" t="s">
        <v>0</v>
      </c>
      <c r="F143" s="19"/>
      <c r="G143" s="19"/>
      <c r="H143" s="24" t="e">
        <f t="shared" si="2"/>
        <v>#DIV/0!</v>
      </c>
    </row>
    <row r="144" spans="1:8" hidden="1">
      <c r="A144" s="12" t="s">
        <v>136</v>
      </c>
      <c r="B144" s="13" t="s">
        <v>248</v>
      </c>
      <c r="C144" s="14">
        <v>5</v>
      </c>
      <c r="D144" s="14">
        <v>2</v>
      </c>
      <c r="E144" s="15" t="s">
        <v>0</v>
      </c>
      <c r="F144" s="19"/>
      <c r="G144" s="19"/>
      <c r="H144" s="24" t="e">
        <f t="shared" si="2"/>
        <v>#DIV/0!</v>
      </c>
    </row>
    <row r="145" spans="1:8" ht="22.5" hidden="1">
      <c r="A145" s="12" t="s">
        <v>147</v>
      </c>
      <c r="B145" s="13" t="s">
        <v>248</v>
      </c>
      <c r="C145" s="14">
        <v>5</v>
      </c>
      <c r="D145" s="14">
        <v>2</v>
      </c>
      <c r="E145" s="15" t="s">
        <v>145</v>
      </c>
      <c r="F145" s="19"/>
      <c r="G145" s="19"/>
      <c r="H145" s="24" t="e">
        <f t="shared" si="2"/>
        <v>#DIV/0!</v>
      </c>
    </row>
    <row r="146" spans="1:8" ht="22.5">
      <c r="A146" s="12" t="s">
        <v>247</v>
      </c>
      <c r="B146" s="13" t="s">
        <v>246</v>
      </c>
      <c r="C146" s="14">
        <v>0</v>
      </c>
      <c r="D146" s="14">
        <v>0</v>
      </c>
      <c r="E146" s="15" t="s">
        <v>0</v>
      </c>
      <c r="F146" s="19">
        <v>0</v>
      </c>
      <c r="G146" s="19">
        <v>0</v>
      </c>
      <c r="H146" s="24"/>
    </row>
    <row r="147" spans="1:8" ht="101.25" hidden="1">
      <c r="A147" s="12" t="s">
        <v>245</v>
      </c>
      <c r="B147" s="13" t="s">
        <v>244</v>
      </c>
      <c r="C147" s="14">
        <v>0</v>
      </c>
      <c r="D147" s="14">
        <v>0</v>
      </c>
      <c r="E147" s="15" t="s">
        <v>0</v>
      </c>
      <c r="F147" s="19"/>
      <c r="G147" s="19"/>
      <c r="H147" s="24" t="e">
        <f t="shared" si="2"/>
        <v>#DIV/0!</v>
      </c>
    </row>
    <row r="148" spans="1:8" hidden="1">
      <c r="A148" s="12" t="s">
        <v>33</v>
      </c>
      <c r="B148" s="13" t="s">
        <v>244</v>
      </c>
      <c r="C148" s="14">
        <v>10</v>
      </c>
      <c r="D148" s="14">
        <v>0</v>
      </c>
      <c r="E148" s="15" t="s">
        <v>0</v>
      </c>
      <c r="F148" s="19"/>
      <c r="G148" s="19"/>
      <c r="H148" s="24" t="e">
        <f t="shared" si="2"/>
        <v>#DIV/0!</v>
      </c>
    </row>
    <row r="149" spans="1:8" hidden="1">
      <c r="A149" s="12" t="s">
        <v>228</v>
      </c>
      <c r="B149" s="13" t="s">
        <v>244</v>
      </c>
      <c r="C149" s="14">
        <v>10</v>
      </c>
      <c r="D149" s="14">
        <v>3</v>
      </c>
      <c r="E149" s="15" t="s">
        <v>0</v>
      </c>
      <c r="F149" s="19"/>
      <c r="G149" s="19"/>
      <c r="H149" s="24" t="e">
        <f t="shared" si="2"/>
        <v>#DIV/0!</v>
      </c>
    </row>
    <row r="150" spans="1:8" hidden="1">
      <c r="A150" s="12" t="s">
        <v>227</v>
      </c>
      <c r="B150" s="13" t="s">
        <v>244</v>
      </c>
      <c r="C150" s="14">
        <v>10</v>
      </c>
      <c r="D150" s="14">
        <v>3</v>
      </c>
      <c r="E150" s="15" t="s">
        <v>225</v>
      </c>
      <c r="F150" s="19"/>
      <c r="G150" s="19"/>
      <c r="H150" s="24" t="e">
        <f t="shared" si="2"/>
        <v>#DIV/0!</v>
      </c>
    </row>
    <row r="151" spans="1:8" ht="135" hidden="1">
      <c r="A151" s="12" t="s">
        <v>243</v>
      </c>
      <c r="B151" s="13" t="s">
        <v>242</v>
      </c>
      <c r="C151" s="14">
        <v>0</v>
      </c>
      <c r="D151" s="14">
        <v>0</v>
      </c>
      <c r="E151" s="15" t="s">
        <v>0</v>
      </c>
      <c r="F151" s="19"/>
      <c r="G151" s="19"/>
      <c r="H151" s="24" t="e">
        <f t="shared" si="2"/>
        <v>#DIV/0!</v>
      </c>
    </row>
    <row r="152" spans="1:8" hidden="1">
      <c r="A152" s="12" t="s">
        <v>56</v>
      </c>
      <c r="B152" s="13" t="s">
        <v>242</v>
      </c>
      <c r="C152" s="14">
        <v>5</v>
      </c>
      <c r="D152" s="14">
        <v>0</v>
      </c>
      <c r="E152" s="15" t="s">
        <v>0</v>
      </c>
      <c r="F152" s="19"/>
      <c r="G152" s="19"/>
      <c r="H152" s="24" t="e">
        <f t="shared" si="2"/>
        <v>#DIV/0!</v>
      </c>
    </row>
    <row r="153" spans="1:8" hidden="1">
      <c r="A153" s="12" t="s">
        <v>55</v>
      </c>
      <c r="B153" s="13" t="s">
        <v>242</v>
      </c>
      <c r="C153" s="14">
        <v>5</v>
      </c>
      <c r="D153" s="14">
        <v>5</v>
      </c>
      <c r="E153" s="15" t="s">
        <v>0</v>
      </c>
      <c r="F153" s="19"/>
      <c r="G153" s="19"/>
      <c r="H153" s="24" t="e">
        <f t="shared" si="2"/>
        <v>#DIV/0!</v>
      </c>
    </row>
    <row r="154" spans="1:8" ht="22.5" hidden="1">
      <c r="A154" s="12" t="s">
        <v>12</v>
      </c>
      <c r="B154" s="13" t="s">
        <v>242</v>
      </c>
      <c r="C154" s="14">
        <v>5</v>
      </c>
      <c r="D154" s="14">
        <v>5</v>
      </c>
      <c r="E154" s="15" t="s">
        <v>11</v>
      </c>
      <c r="F154" s="19"/>
      <c r="G154" s="19"/>
      <c r="H154" s="24" t="e">
        <f t="shared" si="2"/>
        <v>#DIV/0!</v>
      </c>
    </row>
    <row r="155" spans="1:8" ht="78.75" hidden="1">
      <c r="A155" s="12" t="s">
        <v>241</v>
      </c>
      <c r="B155" s="13" t="s">
        <v>240</v>
      </c>
      <c r="C155" s="14">
        <v>0</v>
      </c>
      <c r="D155" s="14">
        <v>0</v>
      </c>
      <c r="E155" s="15" t="s">
        <v>0</v>
      </c>
      <c r="F155" s="19"/>
      <c r="G155" s="19"/>
      <c r="H155" s="24" t="e">
        <f t="shared" si="2"/>
        <v>#DIV/0!</v>
      </c>
    </row>
    <row r="156" spans="1:8" hidden="1">
      <c r="A156" s="12" t="s">
        <v>33</v>
      </c>
      <c r="B156" s="13" t="s">
        <v>240</v>
      </c>
      <c r="C156" s="14">
        <v>10</v>
      </c>
      <c r="D156" s="14">
        <v>0</v>
      </c>
      <c r="E156" s="15" t="s">
        <v>0</v>
      </c>
      <c r="F156" s="19"/>
      <c r="G156" s="19"/>
      <c r="H156" s="24" t="e">
        <f t="shared" si="2"/>
        <v>#DIV/0!</v>
      </c>
    </row>
    <row r="157" spans="1:8" hidden="1">
      <c r="A157" s="12" t="s">
        <v>228</v>
      </c>
      <c r="B157" s="13" t="s">
        <v>240</v>
      </c>
      <c r="C157" s="14">
        <v>10</v>
      </c>
      <c r="D157" s="14">
        <v>3</v>
      </c>
      <c r="E157" s="15" t="s">
        <v>0</v>
      </c>
      <c r="F157" s="19"/>
      <c r="G157" s="19"/>
      <c r="H157" s="24" t="e">
        <f t="shared" si="2"/>
        <v>#DIV/0!</v>
      </c>
    </row>
    <row r="158" spans="1:8" hidden="1">
      <c r="A158" s="12" t="s">
        <v>227</v>
      </c>
      <c r="B158" s="13" t="s">
        <v>240</v>
      </c>
      <c r="C158" s="14">
        <v>10</v>
      </c>
      <c r="D158" s="14">
        <v>3</v>
      </c>
      <c r="E158" s="15" t="s">
        <v>225</v>
      </c>
      <c r="F158" s="19"/>
      <c r="G158" s="19"/>
      <c r="H158" s="24" t="e">
        <f t="shared" si="2"/>
        <v>#DIV/0!</v>
      </c>
    </row>
    <row r="159" spans="1:8" ht="78.75" hidden="1">
      <c r="A159" s="12" t="s">
        <v>239</v>
      </c>
      <c r="B159" s="13" t="s">
        <v>238</v>
      </c>
      <c r="C159" s="14">
        <v>0</v>
      </c>
      <c r="D159" s="14">
        <v>0</v>
      </c>
      <c r="E159" s="15" t="s">
        <v>0</v>
      </c>
      <c r="F159" s="19"/>
      <c r="G159" s="19"/>
      <c r="H159" s="24" t="e">
        <f t="shared" si="2"/>
        <v>#DIV/0!</v>
      </c>
    </row>
    <row r="160" spans="1:8" hidden="1">
      <c r="A160" s="12" t="s">
        <v>33</v>
      </c>
      <c r="B160" s="13" t="s">
        <v>238</v>
      </c>
      <c r="C160" s="14">
        <v>10</v>
      </c>
      <c r="D160" s="14">
        <v>0</v>
      </c>
      <c r="E160" s="15" t="s">
        <v>0</v>
      </c>
      <c r="F160" s="19"/>
      <c r="G160" s="19"/>
      <c r="H160" s="24" t="e">
        <f t="shared" si="2"/>
        <v>#DIV/0!</v>
      </c>
    </row>
    <row r="161" spans="1:8" hidden="1">
      <c r="A161" s="12" t="s">
        <v>228</v>
      </c>
      <c r="B161" s="13" t="s">
        <v>238</v>
      </c>
      <c r="C161" s="14">
        <v>10</v>
      </c>
      <c r="D161" s="14">
        <v>3</v>
      </c>
      <c r="E161" s="15" t="s">
        <v>0</v>
      </c>
      <c r="F161" s="19"/>
      <c r="G161" s="19"/>
      <c r="H161" s="24" t="e">
        <f t="shared" si="2"/>
        <v>#DIV/0!</v>
      </c>
    </row>
    <row r="162" spans="1:8" hidden="1">
      <c r="A162" s="12" t="s">
        <v>227</v>
      </c>
      <c r="B162" s="13" t="s">
        <v>238</v>
      </c>
      <c r="C162" s="14">
        <v>10</v>
      </c>
      <c r="D162" s="14">
        <v>3</v>
      </c>
      <c r="E162" s="15" t="s">
        <v>225</v>
      </c>
      <c r="F162" s="19"/>
      <c r="G162" s="19"/>
      <c r="H162" s="24" t="e">
        <f t="shared" si="2"/>
        <v>#DIV/0!</v>
      </c>
    </row>
    <row r="163" spans="1:8" ht="22.5">
      <c r="A163" s="12" t="s">
        <v>237</v>
      </c>
      <c r="B163" s="13" t="s">
        <v>236</v>
      </c>
      <c r="C163" s="14">
        <v>0</v>
      </c>
      <c r="D163" s="14">
        <v>0</v>
      </c>
      <c r="E163" s="15" t="s">
        <v>0</v>
      </c>
      <c r="F163" s="19">
        <v>2778.2</v>
      </c>
      <c r="G163" s="19">
        <v>3615</v>
      </c>
      <c r="H163" s="24">
        <f t="shared" si="2"/>
        <v>130.12022172629761</v>
      </c>
    </row>
    <row r="164" spans="1:8" ht="45" hidden="1">
      <c r="A164" s="12" t="s">
        <v>235</v>
      </c>
      <c r="B164" s="13" t="s">
        <v>234</v>
      </c>
      <c r="C164" s="14">
        <v>0</v>
      </c>
      <c r="D164" s="14">
        <v>0</v>
      </c>
      <c r="E164" s="15" t="s">
        <v>0</v>
      </c>
      <c r="F164" s="19"/>
      <c r="G164" s="19"/>
      <c r="H164" s="24" t="e">
        <f t="shared" si="2"/>
        <v>#DIV/0!</v>
      </c>
    </row>
    <row r="165" spans="1:8" hidden="1">
      <c r="A165" s="12" t="s">
        <v>56</v>
      </c>
      <c r="B165" s="13" t="s">
        <v>234</v>
      </c>
      <c r="C165" s="14">
        <v>5</v>
      </c>
      <c r="D165" s="14">
        <v>0</v>
      </c>
      <c r="E165" s="15" t="s">
        <v>0</v>
      </c>
      <c r="F165" s="19"/>
      <c r="G165" s="19"/>
      <c r="H165" s="24" t="e">
        <f t="shared" si="2"/>
        <v>#DIV/0!</v>
      </c>
    </row>
    <row r="166" spans="1:8" hidden="1">
      <c r="A166" s="12" t="s">
        <v>68</v>
      </c>
      <c r="B166" s="13" t="s">
        <v>234</v>
      </c>
      <c r="C166" s="14">
        <v>5</v>
      </c>
      <c r="D166" s="14">
        <v>1</v>
      </c>
      <c r="E166" s="15" t="s">
        <v>0</v>
      </c>
      <c r="F166" s="19"/>
      <c r="G166" s="19"/>
      <c r="H166" s="24" t="e">
        <f t="shared" si="2"/>
        <v>#DIV/0!</v>
      </c>
    </row>
    <row r="167" spans="1:8" ht="22.5" hidden="1">
      <c r="A167" s="12" t="s">
        <v>105</v>
      </c>
      <c r="B167" s="13" t="s">
        <v>234</v>
      </c>
      <c r="C167" s="14">
        <v>5</v>
      </c>
      <c r="D167" s="14">
        <v>1</v>
      </c>
      <c r="E167" s="15" t="s">
        <v>104</v>
      </c>
      <c r="F167" s="19"/>
      <c r="G167" s="19"/>
      <c r="H167" s="24" t="e">
        <f t="shared" si="2"/>
        <v>#DIV/0!</v>
      </c>
    </row>
    <row r="168" spans="1:8" hidden="1">
      <c r="A168" s="12" t="s">
        <v>8</v>
      </c>
      <c r="B168" s="13" t="s">
        <v>234</v>
      </c>
      <c r="C168" s="14">
        <v>5</v>
      </c>
      <c r="D168" s="14">
        <v>1</v>
      </c>
      <c r="E168" s="15" t="s">
        <v>7</v>
      </c>
      <c r="F168" s="19"/>
      <c r="G168" s="19"/>
      <c r="H168" s="24" t="e">
        <f t="shared" si="2"/>
        <v>#DIV/0!</v>
      </c>
    </row>
    <row r="169" spans="1:8" ht="33.75">
      <c r="A169" s="12" t="s">
        <v>233</v>
      </c>
      <c r="B169" s="13" t="s">
        <v>232</v>
      </c>
      <c r="C169" s="14">
        <v>0</v>
      </c>
      <c r="D169" s="14">
        <v>0</v>
      </c>
      <c r="E169" s="15" t="s">
        <v>0</v>
      </c>
      <c r="F169" s="19"/>
      <c r="G169" s="19">
        <v>1750</v>
      </c>
      <c r="H169" s="24"/>
    </row>
    <row r="170" spans="1:8" ht="135" hidden="1">
      <c r="A170" s="12" t="s">
        <v>231</v>
      </c>
      <c r="B170" s="13" t="s">
        <v>230</v>
      </c>
      <c r="C170" s="14">
        <v>0</v>
      </c>
      <c r="D170" s="14">
        <v>0</v>
      </c>
      <c r="E170" s="15" t="s">
        <v>0</v>
      </c>
      <c r="F170" s="19"/>
      <c r="G170" s="19"/>
      <c r="H170" s="23" t="e">
        <f t="shared" si="2"/>
        <v>#DIV/0!</v>
      </c>
    </row>
    <row r="171" spans="1:8" hidden="1">
      <c r="A171" s="12" t="s">
        <v>33</v>
      </c>
      <c r="B171" s="13" t="s">
        <v>230</v>
      </c>
      <c r="C171" s="14">
        <v>10</v>
      </c>
      <c r="D171" s="14">
        <v>0</v>
      </c>
      <c r="E171" s="15" t="s">
        <v>0</v>
      </c>
      <c r="F171" s="19"/>
      <c r="G171" s="19"/>
      <c r="H171" s="23" t="e">
        <f t="shared" si="2"/>
        <v>#DIV/0!</v>
      </c>
    </row>
    <row r="172" spans="1:8" hidden="1">
      <c r="A172" s="12" t="s">
        <v>228</v>
      </c>
      <c r="B172" s="13" t="s">
        <v>230</v>
      </c>
      <c r="C172" s="14">
        <v>10</v>
      </c>
      <c r="D172" s="14">
        <v>3</v>
      </c>
      <c r="E172" s="15" t="s">
        <v>0</v>
      </c>
      <c r="F172" s="19"/>
      <c r="G172" s="19"/>
      <c r="H172" s="23" t="e">
        <f t="shared" si="2"/>
        <v>#DIV/0!</v>
      </c>
    </row>
    <row r="173" spans="1:8" hidden="1">
      <c r="A173" s="12" t="s">
        <v>227</v>
      </c>
      <c r="B173" s="13" t="s">
        <v>230</v>
      </c>
      <c r="C173" s="14">
        <v>10</v>
      </c>
      <c r="D173" s="14">
        <v>3</v>
      </c>
      <c r="E173" s="15" t="s">
        <v>225</v>
      </c>
      <c r="F173" s="19"/>
      <c r="G173" s="19"/>
      <c r="H173" s="23" t="e">
        <f t="shared" si="2"/>
        <v>#DIV/0!</v>
      </c>
    </row>
    <row r="174" spans="1:8" ht="157.5" hidden="1">
      <c r="A174" s="12" t="s">
        <v>229</v>
      </c>
      <c r="B174" s="13" t="s">
        <v>226</v>
      </c>
      <c r="C174" s="14">
        <v>0</v>
      </c>
      <c r="D174" s="14">
        <v>0</v>
      </c>
      <c r="E174" s="15" t="s">
        <v>0</v>
      </c>
      <c r="F174" s="19"/>
      <c r="G174" s="19"/>
      <c r="H174" s="23" t="e">
        <f t="shared" si="2"/>
        <v>#DIV/0!</v>
      </c>
    </row>
    <row r="175" spans="1:8" hidden="1">
      <c r="A175" s="12" t="s">
        <v>33</v>
      </c>
      <c r="B175" s="13" t="s">
        <v>226</v>
      </c>
      <c r="C175" s="14">
        <v>10</v>
      </c>
      <c r="D175" s="14">
        <v>0</v>
      </c>
      <c r="E175" s="15" t="s">
        <v>0</v>
      </c>
      <c r="F175" s="19"/>
      <c r="G175" s="19"/>
      <c r="H175" s="23" t="e">
        <f t="shared" si="2"/>
        <v>#DIV/0!</v>
      </c>
    </row>
    <row r="176" spans="1:8" hidden="1">
      <c r="A176" s="12" t="s">
        <v>228</v>
      </c>
      <c r="B176" s="13" t="s">
        <v>226</v>
      </c>
      <c r="C176" s="14">
        <v>10</v>
      </c>
      <c r="D176" s="14">
        <v>3</v>
      </c>
      <c r="E176" s="15" t="s">
        <v>0</v>
      </c>
      <c r="F176" s="19"/>
      <c r="G176" s="19"/>
      <c r="H176" s="23" t="e">
        <f t="shared" si="2"/>
        <v>#DIV/0!</v>
      </c>
    </row>
    <row r="177" spans="1:8" hidden="1">
      <c r="A177" s="12" t="s">
        <v>227</v>
      </c>
      <c r="B177" s="13" t="s">
        <v>226</v>
      </c>
      <c r="C177" s="14">
        <v>10</v>
      </c>
      <c r="D177" s="14">
        <v>3</v>
      </c>
      <c r="E177" s="15" t="s">
        <v>225</v>
      </c>
      <c r="F177" s="19"/>
      <c r="G177" s="19"/>
      <c r="H177" s="23" t="e">
        <f t="shared" si="2"/>
        <v>#DIV/0!</v>
      </c>
    </row>
    <row r="178" spans="1:8" ht="51">
      <c r="A178" s="8" t="s">
        <v>344</v>
      </c>
      <c r="B178" s="9" t="s">
        <v>224</v>
      </c>
      <c r="C178" s="10">
        <v>0</v>
      </c>
      <c r="D178" s="10">
        <v>0</v>
      </c>
      <c r="E178" s="11" t="s">
        <v>0</v>
      </c>
      <c r="F178" s="20">
        <f>F179+F188+F205+F210+F223</f>
        <v>122909.4</v>
      </c>
      <c r="G178" s="20">
        <f>G179+G188+G205+G210+G223</f>
        <v>112462.90000000001</v>
      </c>
      <c r="H178" s="23">
        <f t="shared" si="2"/>
        <v>91.500650072329719</v>
      </c>
    </row>
    <row r="179" spans="1:8" ht="22.5">
      <c r="A179" s="12" t="s">
        <v>223</v>
      </c>
      <c r="B179" s="13" t="s">
        <v>222</v>
      </c>
      <c r="C179" s="14">
        <v>0</v>
      </c>
      <c r="D179" s="14">
        <v>0</v>
      </c>
      <c r="E179" s="15" t="s">
        <v>0</v>
      </c>
      <c r="F179" s="19">
        <v>100445.9</v>
      </c>
      <c r="G179" s="19">
        <v>87849.8</v>
      </c>
      <c r="H179" s="24">
        <f t="shared" si="2"/>
        <v>87.459816677435327</v>
      </c>
    </row>
    <row r="180" spans="1:8" ht="78.75" hidden="1">
      <c r="A180" s="12" t="s">
        <v>221</v>
      </c>
      <c r="B180" s="13" t="s">
        <v>220</v>
      </c>
      <c r="C180" s="14">
        <v>0</v>
      </c>
      <c r="D180" s="14">
        <v>0</v>
      </c>
      <c r="E180" s="15" t="s">
        <v>0</v>
      </c>
      <c r="F180" s="19"/>
      <c r="G180" s="19"/>
      <c r="H180" s="24" t="e">
        <f t="shared" si="2"/>
        <v>#DIV/0!</v>
      </c>
    </row>
    <row r="181" spans="1:8" hidden="1">
      <c r="A181" s="12" t="s">
        <v>56</v>
      </c>
      <c r="B181" s="13" t="s">
        <v>220</v>
      </c>
      <c r="C181" s="14">
        <v>5</v>
      </c>
      <c r="D181" s="14">
        <v>0</v>
      </c>
      <c r="E181" s="15" t="s">
        <v>0</v>
      </c>
      <c r="F181" s="19"/>
      <c r="G181" s="19"/>
      <c r="H181" s="24" t="e">
        <f t="shared" si="2"/>
        <v>#DIV/0!</v>
      </c>
    </row>
    <row r="182" spans="1:8" hidden="1">
      <c r="A182" s="12" t="s">
        <v>136</v>
      </c>
      <c r="B182" s="13" t="s">
        <v>220</v>
      </c>
      <c r="C182" s="14">
        <v>5</v>
      </c>
      <c r="D182" s="14">
        <v>2</v>
      </c>
      <c r="E182" s="15" t="s">
        <v>0</v>
      </c>
      <c r="F182" s="19"/>
      <c r="G182" s="19"/>
      <c r="H182" s="24" t="e">
        <f t="shared" si="2"/>
        <v>#DIV/0!</v>
      </c>
    </row>
    <row r="183" spans="1:8" ht="33.75" hidden="1">
      <c r="A183" s="12" t="s">
        <v>142</v>
      </c>
      <c r="B183" s="13" t="s">
        <v>220</v>
      </c>
      <c r="C183" s="14">
        <v>5</v>
      </c>
      <c r="D183" s="14">
        <v>2</v>
      </c>
      <c r="E183" s="15" t="s">
        <v>141</v>
      </c>
      <c r="F183" s="19"/>
      <c r="G183" s="19"/>
      <c r="H183" s="24" t="e">
        <f t="shared" si="2"/>
        <v>#DIV/0!</v>
      </c>
    </row>
    <row r="184" spans="1:8" ht="56.25" hidden="1">
      <c r="A184" s="12" t="s">
        <v>219</v>
      </c>
      <c r="B184" s="13" t="s">
        <v>218</v>
      </c>
      <c r="C184" s="14">
        <v>0</v>
      </c>
      <c r="D184" s="14">
        <v>0</v>
      </c>
      <c r="E184" s="15" t="s">
        <v>0</v>
      </c>
      <c r="F184" s="19"/>
      <c r="G184" s="19"/>
      <c r="H184" s="24" t="e">
        <f t="shared" si="2"/>
        <v>#DIV/0!</v>
      </c>
    </row>
    <row r="185" spans="1:8" hidden="1">
      <c r="A185" s="12" t="s">
        <v>56</v>
      </c>
      <c r="B185" s="13" t="s">
        <v>218</v>
      </c>
      <c r="C185" s="14">
        <v>5</v>
      </c>
      <c r="D185" s="14">
        <v>0</v>
      </c>
      <c r="E185" s="15" t="s">
        <v>0</v>
      </c>
      <c r="F185" s="19"/>
      <c r="G185" s="19"/>
      <c r="H185" s="24" t="e">
        <f t="shared" si="2"/>
        <v>#DIV/0!</v>
      </c>
    </row>
    <row r="186" spans="1:8" hidden="1">
      <c r="A186" s="12" t="s">
        <v>136</v>
      </c>
      <c r="B186" s="13" t="s">
        <v>218</v>
      </c>
      <c r="C186" s="14">
        <v>5</v>
      </c>
      <c r="D186" s="14">
        <v>2</v>
      </c>
      <c r="E186" s="15" t="s">
        <v>0</v>
      </c>
      <c r="F186" s="19"/>
      <c r="G186" s="19"/>
      <c r="H186" s="24" t="e">
        <f t="shared" si="2"/>
        <v>#DIV/0!</v>
      </c>
    </row>
    <row r="187" spans="1:8" ht="33.75" hidden="1">
      <c r="A187" s="12" t="s">
        <v>142</v>
      </c>
      <c r="B187" s="13" t="s">
        <v>218</v>
      </c>
      <c r="C187" s="14">
        <v>5</v>
      </c>
      <c r="D187" s="14">
        <v>2</v>
      </c>
      <c r="E187" s="15" t="s">
        <v>141</v>
      </c>
      <c r="F187" s="19"/>
      <c r="G187" s="19"/>
      <c r="H187" s="24" t="e">
        <f t="shared" si="2"/>
        <v>#DIV/0!</v>
      </c>
    </row>
    <row r="188" spans="1:8" ht="22.5">
      <c r="A188" s="12" t="s">
        <v>217</v>
      </c>
      <c r="B188" s="13" t="s">
        <v>216</v>
      </c>
      <c r="C188" s="14">
        <v>0</v>
      </c>
      <c r="D188" s="14">
        <v>0</v>
      </c>
      <c r="E188" s="15" t="s">
        <v>0</v>
      </c>
      <c r="F188" s="19">
        <v>12482.5</v>
      </c>
      <c r="G188" s="19">
        <v>12511</v>
      </c>
      <c r="H188" s="24">
        <f t="shared" si="2"/>
        <v>100.22831964750651</v>
      </c>
    </row>
    <row r="189" spans="1:8" ht="135" hidden="1">
      <c r="A189" s="12" t="s">
        <v>215</v>
      </c>
      <c r="B189" s="13" t="s">
        <v>214</v>
      </c>
      <c r="C189" s="14">
        <v>0</v>
      </c>
      <c r="D189" s="14">
        <v>0</v>
      </c>
      <c r="E189" s="15" t="s">
        <v>0</v>
      </c>
      <c r="F189" s="19"/>
      <c r="G189" s="19"/>
      <c r="H189" s="24" t="e">
        <f t="shared" si="2"/>
        <v>#DIV/0!</v>
      </c>
    </row>
    <row r="190" spans="1:8" hidden="1">
      <c r="A190" s="12" t="s">
        <v>56</v>
      </c>
      <c r="B190" s="13" t="s">
        <v>214</v>
      </c>
      <c r="C190" s="14">
        <v>5</v>
      </c>
      <c r="D190" s="14">
        <v>0</v>
      </c>
      <c r="E190" s="15" t="s">
        <v>0</v>
      </c>
      <c r="F190" s="19"/>
      <c r="G190" s="19"/>
      <c r="H190" s="24" t="e">
        <f t="shared" si="2"/>
        <v>#DIV/0!</v>
      </c>
    </row>
    <row r="191" spans="1:8" hidden="1">
      <c r="A191" s="12" t="s">
        <v>136</v>
      </c>
      <c r="B191" s="13" t="s">
        <v>214</v>
      </c>
      <c r="C191" s="14">
        <v>5</v>
      </c>
      <c r="D191" s="14">
        <v>2</v>
      </c>
      <c r="E191" s="15" t="s">
        <v>0</v>
      </c>
      <c r="F191" s="19"/>
      <c r="G191" s="19"/>
      <c r="H191" s="24" t="e">
        <f t="shared" si="2"/>
        <v>#DIV/0!</v>
      </c>
    </row>
    <row r="192" spans="1:8" ht="33.75" hidden="1">
      <c r="A192" s="12" t="s">
        <v>142</v>
      </c>
      <c r="B192" s="13" t="s">
        <v>214</v>
      </c>
      <c r="C192" s="14">
        <v>5</v>
      </c>
      <c r="D192" s="14">
        <v>2</v>
      </c>
      <c r="E192" s="15" t="s">
        <v>141</v>
      </c>
      <c r="F192" s="19"/>
      <c r="G192" s="19"/>
      <c r="H192" s="24" t="e">
        <f t="shared" si="2"/>
        <v>#DIV/0!</v>
      </c>
    </row>
    <row r="193" spans="1:8" ht="123.75" hidden="1">
      <c r="A193" s="12" t="s">
        <v>213</v>
      </c>
      <c r="B193" s="13" t="s">
        <v>212</v>
      </c>
      <c r="C193" s="14">
        <v>0</v>
      </c>
      <c r="D193" s="14">
        <v>0</v>
      </c>
      <c r="E193" s="15" t="s">
        <v>0</v>
      </c>
      <c r="F193" s="19"/>
      <c r="G193" s="19"/>
      <c r="H193" s="24" t="e">
        <f t="shared" si="2"/>
        <v>#DIV/0!</v>
      </c>
    </row>
    <row r="194" spans="1:8" hidden="1">
      <c r="A194" s="12" t="s">
        <v>56</v>
      </c>
      <c r="B194" s="13" t="s">
        <v>212</v>
      </c>
      <c r="C194" s="14">
        <v>5</v>
      </c>
      <c r="D194" s="14">
        <v>0</v>
      </c>
      <c r="E194" s="15" t="s">
        <v>0</v>
      </c>
      <c r="F194" s="19"/>
      <c r="G194" s="19"/>
      <c r="H194" s="24" t="e">
        <f t="shared" si="2"/>
        <v>#DIV/0!</v>
      </c>
    </row>
    <row r="195" spans="1:8" hidden="1">
      <c r="A195" s="12" t="s">
        <v>136</v>
      </c>
      <c r="B195" s="13" t="s">
        <v>212</v>
      </c>
      <c r="C195" s="14">
        <v>5</v>
      </c>
      <c r="D195" s="14">
        <v>2</v>
      </c>
      <c r="E195" s="15" t="s">
        <v>0</v>
      </c>
      <c r="F195" s="19"/>
      <c r="G195" s="19"/>
      <c r="H195" s="24" t="e">
        <f t="shared" si="2"/>
        <v>#DIV/0!</v>
      </c>
    </row>
    <row r="196" spans="1:8" ht="33.75" hidden="1">
      <c r="A196" s="12" t="s">
        <v>142</v>
      </c>
      <c r="B196" s="13" t="s">
        <v>212</v>
      </c>
      <c r="C196" s="14">
        <v>5</v>
      </c>
      <c r="D196" s="14">
        <v>2</v>
      </c>
      <c r="E196" s="15" t="s">
        <v>141</v>
      </c>
      <c r="F196" s="19"/>
      <c r="G196" s="19"/>
      <c r="H196" s="24" t="e">
        <f t="shared" si="2"/>
        <v>#DIV/0!</v>
      </c>
    </row>
    <row r="197" spans="1:8" ht="123.75" hidden="1">
      <c r="A197" s="12" t="s">
        <v>211</v>
      </c>
      <c r="B197" s="13" t="s">
        <v>210</v>
      </c>
      <c r="C197" s="14">
        <v>0</v>
      </c>
      <c r="D197" s="14">
        <v>0</v>
      </c>
      <c r="E197" s="15" t="s">
        <v>0</v>
      </c>
      <c r="F197" s="19"/>
      <c r="G197" s="19"/>
      <c r="H197" s="24" t="e">
        <f t="shared" si="2"/>
        <v>#DIV/0!</v>
      </c>
    </row>
    <row r="198" spans="1:8" hidden="1">
      <c r="A198" s="12" t="s">
        <v>56</v>
      </c>
      <c r="B198" s="13" t="s">
        <v>210</v>
      </c>
      <c r="C198" s="14">
        <v>5</v>
      </c>
      <c r="D198" s="14">
        <v>0</v>
      </c>
      <c r="E198" s="15" t="s">
        <v>0</v>
      </c>
      <c r="F198" s="19"/>
      <c r="G198" s="19"/>
      <c r="H198" s="24" t="e">
        <f t="shared" si="2"/>
        <v>#DIV/0!</v>
      </c>
    </row>
    <row r="199" spans="1:8" hidden="1">
      <c r="A199" s="12" t="s">
        <v>136</v>
      </c>
      <c r="B199" s="13" t="s">
        <v>210</v>
      </c>
      <c r="C199" s="14">
        <v>5</v>
      </c>
      <c r="D199" s="14">
        <v>2</v>
      </c>
      <c r="E199" s="15" t="s">
        <v>0</v>
      </c>
      <c r="F199" s="19"/>
      <c r="G199" s="19"/>
      <c r="H199" s="24" t="e">
        <f t="shared" si="2"/>
        <v>#DIV/0!</v>
      </c>
    </row>
    <row r="200" spans="1:8" ht="33.75" hidden="1">
      <c r="A200" s="12" t="s">
        <v>142</v>
      </c>
      <c r="B200" s="13" t="s">
        <v>210</v>
      </c>
      <c r="C200" s="14">
        <v>5</v>
      </c>
      <c r="D200" s="14">
        <v>2</v>
      </c>
      <c r="E200" s="15" t="s">
        <v>141</v>
      </c>
      <c r="F200" s="19"/>
      <c r="G200" s="19"/>
      <c r="H200" s="24" t="e">
        <f t="shared" si="2"/>
        <v>#DIV/0!</v>
      </c>
    </row>
    <row r="201" spans="1:8" ht="135" hidden="1">
      <c r="A201" s="12" t="s">
        <v>209</v>
      </c>
      <c r="B201" s="13" t="s">
        <v>208</v>
      </c>
      <c r="C201" s="14">
        <v>0</v>
      </c>
      <c r="D201" s="14">
        <v>0</v>
      </c>
      <c r="E201" s="15" t="s">
        <v>0</v>
      </c>
      <c r="F201" s="19"/>
      <c r="G201" s="19"/>
      <c r="H201" s="24" t="e">
        <f t="shared" ref="H201:H264" si="3">G201/F201*100</f>
        <v>#DIV/0!</v>
      </c>
    </row>
    <row r="202" spans="1:8" hidden="1">
      <c r="A202" s="12" t="s">
        <v>56</v>
      </c>
      <c r="B202" s="13" t="s">
        <v>208</v>
      </c>
      <c r="C202" s="14">
        <v>5</v>
      </c>
      <c r="D202" s="14">
        <v>0</v>
      </c>
      <c r="E202" s="15" t="s">
        <v>0</v>
      </c>
      <c r="F202" s="19"/>
      <c r="G202" s="19"/>
      <c r="H202" s="24" t="e">
        <f t="shared" si="3"/>
        <v>#DIV/0!</v>
      </c>
    </row>
    <row r="203" spans="1:8" hidden="1">
      <c r="A203" s="12" t="s">
        <v>136</v>
      </c>
      <c r="B203" s="13" t="s">
        <v>208</v>
      </c>
      <c r="C203" s="14">
        <v>5</v>
      </c>
      <c r="D203" s="14">
        <v>2</v>
      </c>
      <c r="E203" s="15" t="s">
        <v>0</v>
      </c>
      <c r="F203" s="19"/>
      <c r="G203" s="19"/>
      <c r="H203" s="24" t="e">
        <f t="shared" si="3"/>
        <v>#DIV/0!</v>
      </c>
    </row>
    <row r="204" spans="1:8" ht="33.75" hidden="1">
      <c r="A204" s="12" t="s">
        <v>142</v>
      </c>
      <c r="B204" s="13" t="s">
        <v>208</v>
      </c>
      <c r="C204" s="14">
        <v>5</v>
      </c>
      <c r="D204" s="14">
        <v>2</v>
      </c>
      <c r="E204" s="15" t="s">
        <v>141</v>
      </c>
      <c r="F204" s="19"/>
      <c r="G204" s="19"/>
      <c r="H204" s="24" t="e">
        <f t="shared" si="3"/>
        <v>#DIV/0!</v>
      </c>
    </row>
    <row r="205" spans="1:8" ht="22.5">
      <c r="A205" s="12" t="s">
        <v>207</v>
      </c>
      <c r="B205" s="13" t="s">
        <v>206</v>
      </c>
      <c r="C205" s="14">
        <v>0</v>
      </c>
      <c r="D205" s="14">
        <v>0</v>
      </c>
      <c r="E205" s="15" t="s">
        <v>0</v>
      </c>
      <c r="F205" s="19">
        <v>0</v>
      </c>
      <c r="G205" s="19">
        <v>0</v>
      </c>
      <c r="H205" s="24"/>
    </row>
    <row r="206" spans="1:8" ht="56.25" hidden="1">
      <c r="A206" s="12" t="s">
        <v>205</v>
      </c>
      <c r="B206" s="13" t="s">
        <v>204</v>
      </c>
      <c r="C206" s="14">
        <v>0</v>
      </c>
      <c r="D206" s="14">
        <v>0</v>
      </c>
      <c r="E206" s="15" t="s">
        <v>0</v>
      </c>
      <c r="F206" s="19"/>
      <c r="G206" s="19"/>
      <c r="H206" s="24" t="e">
        <f t="shared" si="3"/>
        <v>#DIV/0!</v>
      </c>
    </row>
    <row r="207" spans="1:8" hidden="1">
      <c r="A207" s="12" t="s">
        <v>56</v>
      </c>
      <c r="B207" s="13" t="s">
        <v>204</v>
      </c>
      <c r="C207" s="14">
        <v>5</v>
      </c>
      <c r="D207" s="14">
        <v>0</v>
      </c>
      <c r="E207" s="15" t="s">
        <v>0</v>
      </c>
      <c r="F207" s="19"/>
      <c r="G207" s="19"/>
      <c r="H207" s="24" t="e">
        <f t="shared" si="3"/>
        <v>#DIV/0!</v>
      </c>
    </row>
    <row r="208" spans="1:8" hidden="1">
      <c r="A208" s="12" t="s">
        <v>136</v>
      </c>
      <c r="B208" s="13" t="s">
        <v>204</v>
      </c>
      <c r="C208" s="14">
        <v>5</v>
      </c>
      <c r="D208" s="14">
        <v>2</v>
      </c>
      <c r="E208" s="15" t="s">
        <v>0</v>
      </c>
      <c r="F208" s="19"/>
      <c r="G208" s="19"/>
      <c r="H208" s="24" t="e">
        <f t="shared" si="3"/>
        <v>#DIV/0!</v>
      </c>
    </row>
    <row r="209" spans="1:8" ht="22.5" hidden="1">
      <c r="A209" s="12" t="s">
        <v>105</v>
      </c>
      <c r="B209" s="13" t="s">
        <v>204</v>
      </c>
      <c r="C209" s="14">
        <v>5</v>
      </c>
      <c r="D209" s="14">
        <v>2</v>
      </c>
      <c r="E209" s="15" t="s">
        <v>104</v>
      </c>
      <c r="F209" s="19"/>
      <c r="G209" s="19"/>
      <c r="H209" s="24" t="e">
        <f t="shared" si="3"/>
        <v>#DIV/0!</v>
      </c>
    </row>
    <row r="210" spans="1:8" ht="45">
      <c r="A210" s="12" t="s">
        <v>203</v>
      </c>
      <c r="B210" s="13" t="s">
        <v>202</v>
      </c>
      <c r="C210" s="14">
        <v>0</v>
      </c>
      <c r="D210" s="14">
        <v>0</v>
      </c>
      <c r="E210" s="15" t="s">
        <v>0</v>
      </c>
      <c r="F210" s="19">
        <v>9981</v>
      </c>
      <c r="G210" s="19">
        <v>12102.1</v>
      </c>
      <c r="H210" s="24">
        <f t="shared" si="3"/>
        <v>121.2513776174732</v>
      </c>
    </row>
    <row r="211" spans="1:8" ht="90" hidden="1">
      <c r="A211" s="12" t="s">
        <v>201</v>
      </c>
      <c r="B211" s="13" t="s">
        <v>200</v>
      </c>
      <c r="C211" s="14">
        <v>0</v>
      </c>
      <c r="D211" s="14">
        <v>0</v>
      </c>
      <c r="E211" s="15" t="s">
        <v>0</v>
      </c>
      <c r="F211" s="19"/>
      <c r="G211" s="19"/>
      <c r="H211" s="24" t="e">
        <f t="shared" si="3"/>
        <v>#DIV/0!</v>
      </c>
    </row>
    <row r="212" spans="1:8" hidden="1">
      <c r="A212" s="12" t="s">
        <v>4</v>
      </c>
      <c r="B212" s="13" t="s">
        <v>200</v>
      </c>
      <c r="C212" s="14">
        <v>4</v>
      </c>
      <c r="D212" s="14">
        <v>0</v>
      </c>
      <c r="E212" s="15" t="s">
        <v>0</v>
      </c>
      <c r="F212" s="19"/>
      <c r="G212" s="19"/>
      <c r="H212" s="24" t="e">
        <f t="shared" si="3"/>
        <v>#DIV/0!</v>
      </c>
    </row>
    <row r="213" spans="1:8" hidden="1">
      <c r="A213" s="12" t="s">
        <v>3</v>
      </c>
      <c r="B213" s="13" t="s">
        <v>200</v>
      </c>
      <c r="C213" s="14">
        <v>4</v>
      </c>
      <c r="D213" s="14">
        <v>12</v>
      </c>
      <c r="E213" s="15" t="s">
        <v>0</v>
      </c>
      <c r="F213" s="19"/>
      <c r="G213" s="19"/>
      <c r="H213" s="24" t="e">
        <f t="shared" si="3"/>
        <v>#DIV/0!</v>
      </c>
    </row>
    <row r="214" spans="1:8" hidden="1">
      <c r="A214" s="12" t="s">
        <v>20</v>
      </c>
      <c r="B214" s="13" t="s">
        <v>200</v>
      </c>
      <c r="C214" s="14">
        <v>4</v>
      </c>
      <c r="D214" s="14">
        <v>12</v>
      </c>
      <c r="E214" s="15" t="s">
        <v>19</v>
      </c>
      <c r="F214" s="19"/>
      <c r="G214" s="19"/>
      <c r="H214" s="24" t="e">
        <f t="shared" si="3"/>
        <v>#DIV/0!</v>
      </c>
    </row>
    <row r="215" spans="1:8" ht="22.5" hidden="1">
      <c r="A215" s="12" t="s">
        <v>18</v>
      </c>
      <c r="B215" s="13" t="s">
        <v>200</v>
      </c>
      <c r="C215" s="14">
        <v>4</v>
      </c>
      <c r="D215" s="14">
        <v>12</v>
      </c>
      <c r="E215" s="15" t="s">
        <v>17</v>
      </c>
      <c r="F215" s="19"/>
      <c r="G215" s="19"/>
      <c r="H215" s="24" t="e">
        <f t="shared" si="3"/>
        <v>#DIV/0!</v>
      </c>
    </row>
    <row r="216" spans="1:8" ht="22.5" hidden="1">
      <c r="A216" s="12" t="s">
        <v>16</v>
      </c>
      <c r="B216" s="13" t="s">
        <v>200</v>
      </c>
      <c r="C216" s="14">
        <v>4</v>
      </c>
      <c r="D216" s="14">
        <v>12</v>
      </c>
      <c r="E216" s="15" t="s">
        <v>15</v>
      </c>
      <c r="F216" s="19"/>
      <c r="G216" s="19"/>
      <c r="H216" s="24" t="e">
        <f t="shared" si="3"/>
        <v>#DIV/0!</v>
      </c>
    </row>
    <row r="217" spans="1:8" ht="22.5" hidden="1">
      <c r="A217" s="12" t="s">
        <v>14</v>
      </c>
      <c r="B217" s="13" t="s">
        <v>200</v>
      </c>
      <c r="C217" s="14">
        <v>4</v>
      </c>
      <c r="D217" s="14">
        <v>12</v>
      </c>
      <c r="E217" s="15" t="s">
        <v>13</v>
      </c>
      <c r="F217" s="19"/>
      <c r="G217" s="19"/>
      <c r="H217" s="24" t="e">
        <f t="shared" si="3"/>
        <v>#DIV/0!</v>
      </c>
    </row>
    <row r="218" spans="1:8" ht="22.5" hidden="1">
      <c r="A218" s="12" t="s">
        <v>12</v>
      </c>
      <c r="B218" s="13" t="s">
        <v>200</v>
      </c>
      <c r="C218" s="14">
        <v>4</v>
      </c>
      <c r="D218" s="14">
        <v>12</v>
      </c>
      <c r="E218" s="15" t="s">
        <v>11</v>
      </c>
      <c r="F218" s="19"/>
      <c r="G218" s="19"/>
      <c r="H218" s="24" t="e">
        <f t="shared" si="3"/>
        <v>#DIV/0!</v>
      </c>
    </row>
    <row r="219" spans="1:8" ht="67.5" hidden="1">
      <c r="A219" s="12" t="s">
        <v>94</v>
      </c>
      <c r="B219" s="13" t="s">
        <v>200</v>
      </c>
      <c r="C219" s="14">
        <v>4</v>
      </c>
      <c r="D219" s="14">
        <v>12</v>
      </c>
      <c r="E219" s="15" t="s">
        <v>93</v>
      </c>
      <c r="F219" s="19"/>
      <c r="G219" s="19"/>
      <c r="H219" s="24" t="e">
        <f t="shared" si="3"/>
        <v>#DIV/0!</v>
      </c>
    </row>
    <row r="220" spans="1:8" hidden="1">
      <c r="A220" s="12" t="s">
        <v>10</v>
      </c>
      <c r="B220" s="13" t="s">
        <v>200</v>
      </c>
      <c r="C220" s="14">
        <v>4</v>
      </c>
      <c r="D220" s="14">
        <v>12</v>
      </c>
      <c r="E220" s="15" t="s">
        <v>9</v>
      </c>
      <c r="F220" s="19"/>
      <c r="G220" s="19"/>
      <c r="H220" s="24" t="e">
        <f t="shared" si="3"/>
        <v>#DIV/0!</v>
      </c>
    </row>
    <row r="221" spans="1:8" hidden="1">
      <c r="A221" s="12" t="s">
        <v>8</v>
      </c>
      <c r="B221" s="13" t="s">
        <v>200</v>
      </c>
      <c r="C221" s="14">
        <v>4</v>
      </c>
      <c r="D221" s="14">
        <v>12</v>
      </c>
      <c r="E221" s="15" t="s">
        <v>7</v>
      </c>
      <c r="F221" s="19"/>
      <c r="G221" s="19"/>
      <c r="H221" s="24" t="e">
        <f t="shared" si="3"/>
        <v>#DIV/0!</v>
      </c>
    </row>
    <row r="222" spans="1:8" hidden="1">
      <c r="A222" s="12" t="s">
        <v>6</v>
      </c>
      <c r="B222" s="13" t="s">
        <v>200</v>
      </c>
      <c r="C222" s="14">
        <v>4</v>
      </c>
      <c r="D222" s="14">
        <v>12</v>
      </c>
      <c r="E222" s="15" t="s">
        <v>5</v>
      </c>
      <c r="F222" s="19"/>
      <c r="G222" s="19"/>
      <c r="H222" s="24" t="e">
        <f t="shared" si="3"/>
        <v>#DIV/0!</v>
      </c>
    </row>
    <row r="223" spans="1:8">
      <c r="A223" s="12" t="s">
        <v>199</v>
      </c>
      <c r="B223" s="13" t="s">
        <v>198</v>
      </c>
      <c r="C223" s="14">
        <v>0</v>
      </c>
      <c r="D223" s="14">
        <v>0</v>
      </c>
      <c r="E223" s="15" t="s">
        <v>0</v>
      </c>
      <c r="F223" s="19">
        <v>0</v>
      </c>
      <c r="G223" s="19">
        <v>0</v>
      </c>
      <c r="H223" s="24"/>
    </row>
    <row r="224" spans="1:8" ht="78.75" hidden="1">
      <c r="A224" s="12" t="s">
        <v>197</v>
      </c>
      <c r="B224" s="13" t="s">
        <v>196</v>
      </c>
      <c r="C224" s="14">
        <v>0</v>
      </c>
      <c r="D224" s="14">
        <v>0</v>
      </c>
      <c r="E224" s="15" t="s">
        <v>0</v>
      </c>
      <c r="F224" s="19"/>
      <c r="G224" s="19"/>
      <c r="H224" s="23" t="e">
        <f t="shared" si="3"/>
        <v>#DIV/0!</v>
      </c>
    </row>
    <row r="225" spans="1:8" hidden="1">
      <c r="A225" s="12" t="s">
        <v>56</v>
      </c>
      <c r="B225" s="13" t="s">
        <v>196</v>
      </c>
      <c r="C225" s="14">
        <v>5</v>
      </c>
      <c r="D225" s="14">
        <v>0</v>
      </c>
      <c r="E225" s="15" t="s">
        <v>0</v>
      </c>
      <c r="F225" s="19"/>
      <c r="G225" s="19"/>
      <c r="H225" s="23" t="e">
        <f t="shared" si="3"/>
        <v>#DIV/0!</v>
      </c>
    </row>
    <row r="226" spans="1:8" hidden="1">
      <c r="A226" s="12" t="s">
        <v>67</v>
      </c>
      <c r="B226" s="13" t="s">
        <v>196</v>
      </c>
      <c r="C226" s="14">
        <v>5</v>
      </c>
      <c r="D226" s="14">
        <v>3</v>
      </c>
      <c r="E226" s="15" t="s">
        <v>0</v>
      </c>
      <c r="F226" s="19"/>
      <c r="G226" s="19"/>
      <c r="H226" s="23" t="e">
        <f t="shared" si="3"/>
        <v>#DIV/0!</v>
      </c>
    </row>
    <row r="227" spans="1:8" hidden="1">
      <c r="A227" s="12" t="s">
        <v>65</v>
      </c>
      <c r="B227" s="13" t="s">
        <v>196</v>
      </c>
      <c r="C227" s="14">
        <v>5</v>
      </c>
      <c r="D227" s="14">
        <v>3</v>
      </c>
      <c r="E227" s="15" t="s">
        <v>64</v>
      </c>
      <c r="F227" s="19"/>
      <c r="G227" s="19"/>
      <c r="H227" s="23" t="e">
        <f t="shared" si="3"/>
        <v>#DIV/0!</v>
      </c>
    </row>
    <row r="228" spans="1:8" ht="51">
      <c r="A228" s="8" t="s">
        <v>345</v>
      </c>
      <c r="B228" s="9" t="s">
        <v>195</v>
      </c>
      <c r="C228" s="10">
        <v>0</v>
      </c>
      <c r="D228" s="10">
        <v>0</v>
      </c>
      <c r="E228" s="11" t="s">
        <v>0</v>
      </c>
      <c r="F228" s="20">
        <v>0</v>
      </c>
      <c r="G228" s="20">
        <v>0</v>
      </c>
      <c r="H228" s="23"/>
    </row>
    <row r="229" spans="1:8" ht="56.25" hidden="1">
      <c r="A229" s="12" t="s">
        <v>194</v>
      </c>
      <c r="B229" s="13" t="s">
        <v>193</v>
      </c>
      <c r="C229" s="14">
        <v>0</v>
      </c>
      <c r="D229" s="14">
        <v>0</v>
      </c>
      <c r="E229" s="15" t="s">
        <v>0</v>
      </c>
      <c r="F229" s="19"/>
      <c r="G229" s="19"/>
      <c r="H229" s="23" t="e">
        <f t="shared" si="3"/>
        <v>#DIV/0!</v>
      </c>
    </row>
    <row r="230" spans="1:8" hidden="1">
      <c r="A230" s="12" t="s">
        <v>29</v>
      </c>
      <c r="B230" s="13" t="s">
        <v>193</v>
      </c>
      <c r="C230" s="14">
        <v>3</v>
      </c>
      <c r="D230" s="14">
        <v>0</v>
      </c>
      <c r="E230" s="15" t="s">
        <v>0</v>
      </c>
      <c r="F230" s="19"/>
      <c r="G230" s="19"/>
      <c r="H230" s="23" t="e">
        <f t="shared" si="3"/>
        <v>#DIV/0!</v>
      </c>
    </row>
    <row r="231" spans="1:8" ht="22.5" hidden="1">
      <c r="A231" s="12" t="s">
        <v>175</v>
      </c>
      <c r="B231" s="13" t="s">
        <v>193</v>
      </c>
      <c r="C231" s="14">
        <v>3</v>
      </c>
      <c r="D231" s="14">
        <v>14</v>
      </c>
      <c r="E231" s="15" t="s">
        <v>0</v>
      </c>
      <c r="F231" s="19"/>
      <c r="G231" s="19"/>
      <c r="H231" s="23" t="e">
        <f t="shared" si="3"/>
        <v>#DIV/0!</v>
      </c>
    </row>
    <row r="232" spans="1:8" hidden="1">
      <c r="A232" s="12" t="s">
        <v>65</v>
      </c>
      <c r="B232" s="13" t="s">
        <v>193</v>
      </c>
      <c r="C232" s="14">
        <v>3</v>
      </c>
      <c r="D232" s="14">
        <v>14</v>
      </c>
      <c r="E232" s="15" t="s">
        <v>64</v>
      </c>
      <c r="F232" s="19"/>
      <c r="G232" s="19"/>
      <c r="H232" s="23" t="e">
        <f t="shared" si="3"/>
        <v>#DIV/0!</v>
      </c>
    </row>
    <row r="233" spans="1:8" ht="45" hidden="1">
      <c r="A233" s="12" t="s">
        <v>192</v>
      </c>
      <c r="B233" s="13" t="s">
        <v>191</v>
      </c>
      <c r="C233" s="14">
        <v>0</v>
      </c>
      <c r="D233" s="14">
        <v>0</v>
      </c>
      <c r="E233" s="15" t="s">
        <v>0</v>
      </c>
      <c r="F233" s="19"/>
      <c r="G233" s="19"/>
      <c r="H233" s="23" t="e">
        <f t="shared" si="3"/>
        <v>#DIV/0!</v>
      </c>
    </row>
    <row r="234" spans="1:8" hidden="1">
      <c r="A234" s="12" t="s">
        <v>29</v>
      </c>
      <c r="B234" s="13" t="s">
        <v>191</v>
      </c>
      <c r="C234" s="14">
        <v>3</v>
      </c>
      <c r="D234" s="14">
        <v>0</v>
      </c>
      <c r="E234" s="15" t="s">
        <v>0</v>
      </c>
      <c r="F234" s="19"/>
      <c r="G234" s="19"/>
      <c r="H234" s="23" t="e">
        <f t="shared" si="3"/>
        <v>#DIV/0!</v>
      </c>
    </row>
    <row r="235" spans="1:8" ht="22.5" hidden="1">
      <c r="A235" s="12" t="s">
        <v>175</v>
      </c>
      <c r="B235" s="13" t="s">
        <v>191</v>
      </c>
      <c r="C235" s="14">
        <v>3</v>
      </c>
      <c r="D235" s="14">
        <v>14</v>
      </c>
      <c r="E235" s="15" t="s">
        <v>0</v>
      </c>
      <c r="F235" s="19"/>
      <c r="G235" s="19"/>
      <c r="H235" s="23" t="e">
        <f t="shared" si="3"/>
        <v>#DIV/0!</v>
      </c>
    </row>
    <row r="236" spans="1:8" hidden="1">
      <c r="A236" s="12" t="s">
        <v>65</v>
      </c>
      <c r="B236" s="13" t="s">
        <v>191</v>
      </c>
      <c r="C236" s="14">
        <v>3</v>
      </c>
      <c r="D236" s="14">
        <v>14</v>
      </c>
      <c r="E236" s="15" t="s">
        <v>64</v>
      </c>
      <c r="F236" s="19"/>
      <c r="G236" s="19"/>
      <c r="H236" s="23" t="e">
        <f t="shared" si="3"/>
        <v>#DIV/0!</v>
      </c>
    </row>
    <row r="237" spans="1:8" ht="78.75" hidden="1">
      <c r="A237" s="12" t="s">
        <v>190</v>
      </c>
      <c r="B237" s="13" t="s">
        <v>189</v>
      </c>
      <c r="C237" s="14">
        <v>0</v>
      </c>
      <c r="D237" s="14">
        <v>0</v>
      </c>
      <c r="E237" s="15" t="s">
        <v>0</v>
      </c>
      <c r="F237" s="19"/>
      <c r="G237" s="19"/>
      <c r="H237" s="23" t="e">
        <f t="shared" si="3"/>
        <v>#DIV/0!</v>
      </c>
    </row>
    <row r="238" spans="1:8" hidden="1">
      <c r="A238" s="12" t="s">
        <v>29</v>
      </c>
      <c r="B238" s="13" t="s">
        <v>189</v>
      </c>
      <c r="C238" s="14">
        <v>3</v>
      </c>
      <c r="D238" s="14">
        <v>0</v>
      </c>
      <c r="E238" s="15" t="s">
        <v>0</v>
      </c>
      <c r="F238" s="19"/>
      <c r="G238" s="19"/>
      <c r="H238" s="23" t="e">
        <f t="shared" si="3"/>
        <v>#DIV/0!</v>
      </c>
    </row>
    <row r="239" spans="1:8" ht="22.5" hidden="1">
      <c r="A239" s="12" t="s">
        <v>175</v>
      </c>
      <c r="B239" s="13" t="s">
        <v>189</v>
      </c>
      <c r="C239" s="14">
        <v>3</v>
      </c>
      <c r="D239" s="14">
        <v>14</v>
      </c>
      <c r="E239" s="15" t="s">
        <v>0</v>
      </c>
      <c r="F239" s="19"/>
      <c r="G239" s="19"/>
      <c r="H239" s="23" t="e">
        <f t="shared" si="3"/>
        <v>#DIV/0!</v>
      </c>
    </row>
    <row r="240" spans="1:8" hidden="1">
      <c r="A240" s="12" t="s">
        <v>65</v>
      </c>
      <c r="B240" s="13" t="s">
        <v>189</v>
      </c>
      <c r="C240" s="14">
        <v>3</v>
      </c>
      <c r="D240" s="14">
        <v>14</v>
      </c>
      <c r="E240" s="15" t="s">
        <v>64</v>
      </c>
      <c r="F240" s="19"/>
      <c r="G240" s="19"/>
      <c r="H240" s="23" t="e">
        <f t="shared" si="3"/>
        <v>#DIV/0!</v>
      </c>
    </row>
    <row r="241" spans="1:8" ht="51">
      <c r="A241" s="8" t="s">
        <v>346</v>
      </c>
      <c r="B241" s="9" t="s">
        <v>188</v>
      </c>
      <c r="C241" s="10">
        <v>0</v>
      </c>
      <c r="D241" s="10">
        <v>0</v>
      </c>
      <c r="E241" s="11" t="s">
        <v>0</v>
      </c>
      <c r="F241" s="20">
        <f>F271+F276+F242</f>
        <v>5285</v>
      </c>
      <c r="G241" s="20">
        <f>G271+G276+G242</f>
        <v>5041.7999999999993</v>
      </c>
      <c r="H241" s="23">
        <f t="shared" si="3"/>
        <v>95.398297067171228</v>
      </c>
    </row>
    <row r="242" spans="1:8">
      <c r="A242" s="12" t="s">
        <v>187</v>
      </c>
      <c r="B242" s="13" t="s">
        <v>186</v>
      </c>
      <c r="C242" s="14">
        <v>0</v>
      </c>
      <c r="D242" s="14">
        <v>0</v>
      </c>
      <c r="E242" s="15" t="s">
        <v>0</v>
      </c>
      <c r="F242" s="19">
        <v>761</v>
      </c>
      <c r="G242" s="19">
        <v>341.2</v>
      </c>
      <c r="H242" s="24">
        <f t="shared" si="3"/>
        <v>44.83574244415243</v>
      </c>
    </row>
    <row r="243" spans="1:8" ht="67.5" hidden="1">
      <c r="A243" s="12" t="s">
        <v>185</v>
      </c>
      <c r="B243" s="13" t="s">
        <v>184</v>
      </c>
      <c r="C243" s="14">
        <v>0</v>
      </c>
      <c r="D243" s="14">
        <v>0</v>
      </c>
      <c r="E243" s="15" t="s">
        <v>0</v>
      </c>
      <c r="F243" s="19"/>
      <c r="G243" s="19"/>
      <c r="H243" s="24" t="e">
        <f t="shared" si="3"/>
        <v>#DIV/0!</v>
      </c>
    </row>
    <row r="244" spans="1:8" hidden="1">
      <c r="A244" s="12" t="s">
        <v>29</v>
      </c>
      <c r="B244" s="13" t="s">
        <v>184</v>
      </c>
      <c r="C244" s="14">
        <v>3</v>
      </c>
      <c r="D244" s="14">
        <v>0</v>
      </c>
      <c r="E244" s="15" t="s">
        <v>0</v>
      </c>
      <c r="F244" s="19"/>
      <c r="G244" s="19"/>
      <c r="H244" s="24" t="e">
        <f t="shared" si="3"/>
        <v>#DIV/0!</v>
      </c>
    </row>
    <row r="245" spans="1:8" ht="22.5" hidden="1">
      <c r="A245" s="12" t="s">
        <v>175</v>
      </c>
      <c r="B245" s="13" t="s">
        <v>184</v>
      </c>
      <c r="C245" s="14">
        <v>3</v>
      </c>
      <c r="D245" s="14">
        <v>14</v>
      </c>
      <c r="E245" s="15" t="s">
        <v>0</v>
      </c>
      <c r="F245" s="19"/>
      <c r="G245" s="19"/>
      <c r="H245" s="24" t="e">
        <f t="shared" si="3"/>
        <v>#DIV/0!</v>
      </c>
    </row>
    <row r="246" spans="1:8" ht="22.5" hidden="1">
      <c r="A246" s="12" t="s">
        <v>147</v>
      </c>
      <c r="B246" s="13" t="s">
        <v>184</v>
      </c>
      <c r="C246" s="14">
        <v>3</v>
      </c>
      <c r="D246" s="14">
        <v>14</v>
      </c>
      <c r="E246" s="15" t="s">
        <v>145</v>
      </c>
      <c r="F246" s="19"/>
      <c r="G246" s="19"/>
      <c r="H246" s="24" t="e">
        <f t="shared" si="3"/>
        <v>#DIV/0!</v>
      </c>
    </row>
    <row r="247" spans="1:8" hidden="1">
      <c r="A247" s="12" t="s">
        <v>8</v>
      </c>
      <c r="B247" s="13" t="s">
        <v>184</v>
      </c>
      <c r="C247" s="14">
        <v>3</v>
      </c>
      <c r="D247" s="14">
        <v>14</v>
      </c>
      <c r="E247" s="15" t="s">
        <v>7</v>
      </c>
      <c r="F247" s="19"/>
      <c r="G247" s="19"/>
      <c r="H247" s="24" t="e">
        <f t="shared" si="3"/>
        <v>#DIV/0!</v>
      </c>
    </row>
    <row r="248" spans="1:8" ht="56.25" hidden="1">
      <c r="A248" s="12" t="s">
        <v>183</v>
      </c>
      <c r="B248" s="13" t="s">
        <v>182</v>
      </c>
      <c r="C248" s="14">
        <v>0</v>
      </c>
      <c r="D248" s="14">
        <v>0</v>
      </c>
      <c r="E248" s="15" t="s">
        <v>0</v>
      </c>
      <c r="F248" s="19"/>
      <c r="G248" s="19"/>
      <c r="H248" s="24" t="e">
        <f t="shared" si="3"/>
        <v>#DIV/0!</v>
      </c>
    </row>
    <row r="249" spans="1:8" hidden="1">
      <c r="A249" s="12" t="s">
        <v>29</v>
      </c>
      <c r="B249" s="13" t="s">
        <v>182</v>
      </c>
      <c r="C249" s="14">
        <v>3</v>
      </c>
      <c r="D249" s="14">
        <v>0</v>
      </c>
      <c r="E249" s="15" t="s">
        <v>0</v>
      </c>
      <c r="F249" s="19"/>
      <c r="G249" s="19"/>
      <c r="H249" s="24" t="e">
        <f t="shared" si="3"/>
        <v>#DIV/0!</v>
      </c>
    </row>
    <row r="250" spans="1:8" ht="22.5" hidden="1">
      <c r="A250" s="12" t="s">
        <v>175</v>
      </c>
      <c r="B250" s="13" t="s">
        <v>182</v>
      </c>
      <c r="C250" s="14">
        <v>3</v>
      </c>
      <c r="D250" s="14">
        <v>14</v>
      </c>
      <c r="E250" s="15" t="s">
        <v>0</v>
      </c>
      <c r="F250" s="19"/>
      <c r="G250" s="19"/>
      <c r="H250" s="24" t="e">
        <f t="shared" si="3"/>
        <v>#DIV/0!</v>
      </c>
    </row>
    <row r="251" spans="1:8" ht="22.5" hidden="1">
      <c r="A251" s="12" t="s">
        <v>147</v>
      </c>
      <c r="B251" s="13" t="s">
        <v>182</v>
      </c>
      <c r="C251" s="14">
        <v>3</v>
      </c>
      <c r="D251" s="14">
        <v>14</v>
      </c>
      <c r="E251" s="15" t="s">
        <v>145</v>
      </c>
      <c r="F251" s="19"/>
      <c r="G251" s="19"/>
      <c r="H251" s="24" t="e">
        <f t="shared" si="3"/>
        <v>#DIV/0!</v>
      </c>
    </row>
    <row r="252" spans="1:8" ht="56.25" hidden="1">
      <c r="A252" s="12" t="s">
        <v>181</v>
      </c>
      <c r="B252" s="13" t="s">
        <v>180</v>
      </c>
      <c r="C252" s="14">
        <v>0</v>
      </c>
      <c r="D252" s="14">
        <v>0</v>
      </c>
      <c r="E252" s="15" t="s">
        <v>0</v>
      </c>
      <c r="F252" s="19"/>
      <c r="G252" s="19"/>
      <c r="H252" s="24" t="e">
        <f t="shared" si="3"/>
        <v>#DIV/0!</v>
      </c>
    </row>
    <row r="253" spans="1:8" hidden="1">
      <c r="A253" s="12" t="s">
        <v>22</v>
      </c>
      <c r="B253" s="13" t="s">
        <v>180</v>
      </c>
      <c r="C253" s="14">
        <v>1</v>
      </c>
      <c r="D253" s="14">
        <v>0</v>
      </c>
      <c r="E253" s="15" t="s">
        <v>0</v>
      </c>
      <c r="F253" s="19"/>
      <c r="G253" s="19"/>
      <c r="H253" s="24" t="e">
        <f t="shared" si="3"/>
        <v>#DIV/0!</v>
      </c>
    </row>
    <row r="254" spans="1:8" hidden="1">
      <c r="A254" s="12" t="s">
        <v>21</v>
      </c>
      <c r="B254" s="13" t="s">
        <v>180</v>
      </c>
      <c r="C254" s="14">
        <v>1</v>
      </c>
      <c r="D254" s="14">
        <v>13</v>
      </c>
      <c r="E254" s="15" t="s">
        <v>0</v>
      </c>
      <c r="F254" s="19"/>
      <c r="G254" s="19"/>
      <c r="H254" s="24" t="e">
        <f t="shared" si="3"/>
        <v>#DIV/0!</v>
      </c>
    </row>
    <row r="255" spans="1:8" ht="22.5" hidden="1">
      <c r="A255" s="12" t="s">
        <v>105</v>
      </c>
      <c r="B255" s="13" t="s">
        <v>180</v>
      </c>
      <c r="C255" s="14">
        <v>1</v>
      </c>
      <c r="D255" s="14">
        <v>13</v>
      </c>
      <c r="E255" s="15" t="s">
        <v>104</v>
      </c>
      <c r="F255" s="19"/>
      <c r="G255" s="19"/>
      <c r="H255" s="24" t="e">
        <f t="shared" si="3"/>
        <v>#DIV/0!</v>
      </c>
    </row>
    <row r="256" spans="1:8" hidden="1">
      <c r="A256" s="12" t="s">
        <v>29</v>
      </c>
      <c r="B256" s="13" t="s">
        <v>180</v>
      </c>
      <c r="C256" s="14">
        <v>3</v>
      </c>
      <c r="D256" s="14">
        <v>0</v>
      </c>
      <c r="E256" s="15" t="s">
        <v>0</v>
      </c>
      <c r="F256" s="19"/>
      <c r="G256" s="19"/>
      <c r="H256" s="24" t="e">
        <f t="shared" si="3"/>
        <v>#DIV/0!</v>
      </c>
    </row>
    <row r="257" spans="1:8" ht="22.5" hidden="1">
      <c r="A257" s="12" t="s">
        <v>175</v>
      </c>
      <c r="B257" s="13" t="s">
        <v>180</v>
      </c>
      <c r="C257" s="14">
        <v>3</v>
      </c>
      <c r="D257" s="14">
        <v>14</v>
      </c>
      <c r="E257" s="15" t="s">
        <v>0</v>
      </c>
      <c r="F257" s="19"/>
      <c r="G257" s="19"/>
      <c r="H257" s="24" t="e">
        <f t="shared" si="3"/>
        <v>#DIV/0!</v>
      </c>
    </row>
    <row r="258" spans="1:8" ht="22.5" hidden="1">
      <c r="A258" s="12" t="s">
        <v>12</v>
      </c>
      <c r="B258" s="13" t="s">
        <v>180</v>
      </c>
      <c r="C258" s="14">
        <v>3</v>
      </c>
      <c r="D258" s="14">
        <v>14</v>
      </c>
      <c r="E258" s="15" t="s">
        <v>11</v>
      </c>
      <c r="F258" s="19"/>
      <c r="G258" s="19"/>
      <c r="H258" s="24" t="e">
        <f t="shared" si="3"/>
        <v>#DIV/0!</v>
      </c>
    </row>
    <row r="259" spans="1:8" hidden="1">
      <c r="A259" s="12" t="s">
        <v>35</v>
      </c>
      <c r="B259" s="13" t="s">
        <v>180</v>
      </c>
      <c r="C259" s="14">
        <v>7</v>
      </c>
      <c r="D259" s="14">
        <v>0</v>
      </c>
      <c r="E259" s="15" t="s">
        <v>0</v>
      </c>
      <c r="F259" s="19"/>
      <c r="G259" s="19"/>
      <c r="H259" s="24" t="e">
        <f t="shared" si="3"/>
        <v>#DIV/0!</v>
      </c>
    </row>
    <row r="260" spans="1:8" hidden="1">
      <c r="A260" s="12" t="s">
        <v>54</v>
      </c>
      <c r="B260" s="13" t="s">
        <v>180</v>
      </c>
      <c r="C260" s="14">
        <v>7</v>
      </c>
      <c r="D260" s="14">
        <v>2</v>
      </c>
      <c r="E260" s="15" t="s">
        <v>0</v>
      </c>
      <c r="F260" s="19"/>
      <c r="G260" s="19"/>
      <c r="H260" s="24" t="e">
        <f t="shared" si="3"/>
        <v>#DIV/0!</v>
      </c>
    </row>
    <row r="261" spans="1:8" ht="22.5" hidden="1">
      <c r="A261" s="12" t="s">
        <v>105</v>
      </c>
      <c r="B261" s="13" t="s">
        <v>180</v>
      </c>
      <c r="C261" s="14">
        <v>7</v>
      </c>
      <c r="D261" s="14">
        <v>2</v>
      </c>
      <c r="E261" s="15" t="s">
        <v>104</v>
      </c>
      <c r="F261" s="19"/>
      <c r="G261" s="19"/>
      <c r="H261" s="24" t="e">
        <f t="shared" si="3"/>
        <v>#DIV/0!</v>
      </c>
    </row>
    <row r="262" spans="1:8" hidden="1">
      <c r="A262" s="12" t="s">
        <v>53</v>
      </c>
      <c r="B262" s="13" t="s">
        <v>180</v>
      </c>
      <c r="C262" s="14">
        <v>7</v>
      </c>
      <c r="D262" s="14">
        <v>3</v>
      </c>
      <c r="E262" s="15" t="s">
        <v>0</v>
      </c>
      <c r="F262" s="19"/>
      <c r="G262" s="19"/>
      <c r="H262" s="24" t="e">
        <f t="shared" si="3"/>
        <v>#DIV/0!</v>
      </c>
    </row>
    <row r="263" spans="1:8" hidden="1">
      <c r="A263" s="12" t="s">
        <v>116</v>
      </c>
      <c r="B263" s="13" t="s">
        <v>180</v>
      </c>
      <c r="C263" s="14">
        <v>7</v>
      </c>
      <c r="D263" s="14">
        <v>3</v>
      </c>
      <c r="E263" s="15" t="s">
        <v>115</v>
      </c>
      <c r="F263" s="19"/>
      <c r="G263" s="19"/>
      <c r="H263" s="24" t="e">
        <f t="shared" si="3"/>
        <v>#DIV/0!</v>
      </c>
    </row>
    <row r="264" spans="1:8" hidden="1">
      <c r="A264" s="12" t="s">
        <v>31</v>
      </c>
      <c r="B264" s="13" t="s">
        <v>180</v>
      </c>
      <c r="C264" s="14">
        <v>8</v>
      </c>
      <c r="D264" s="14">
        <v>0</v>
      </c>
      <c r="E264" s="15" t="s">
        <v>0</v>
      </c>
      <c r="F264" s="19"/>
      <c r="G264" s="19"/>
      <c r="H264" s="24" t="e">
        <f t="shared" si="3"/>
        <v>#DIV/0!</v>
      </c>
    </row>
    <row r="265" spans="1:8" hidden="1">
      <c r="A265" s="12" t="s">
        <v>52</v>
      </c>
      <c r="B265" s="13" t="s">
        <v>180</v>
      </c>
      <c r="C265" s="14">
        <v>8</v>
      </c>
      <c r="D265" s="14">
        <v>1</v>
      </c>
      <c r="E265" s="15" t="s">
        <v>0</v>
      </c>
      <c r="F265" s="19"/>
      <c r="G265" s="19"/>
      <c r="H265" s="24" t="e">
        <f t="shared" ref="H265:H328" si="4">G265/F265*100</f>
        <v>#DIV/0!</v>
      </c>
    </row>
    <row r="266" spans="1:8" ht="22.5" hidden="1">
      <c r="A266" s="12" t="s">
        <v>105</v>
      </c>
      <c r="B266" s="13" t="s">
        <v>180</v>
      </c>
      <c r="C266" s="14">
        <v>8</v>
      </c>
      <c r="D266" s="14">
        <v>1</v>
      </c>
      <c r="E266" s="15" t="s">
        <v>104</v>
      </c>
      <c r="F266" s="19"/>
      <c r="G266" s="19"/>
      <c r="H266" s="24" t="e">
        <f t="shared" si="4"/>
        <v>#DIV/0!</v>
      </c>
    </row>
    <row r="267" spans="1:8" ht="56.25" hidden="1">
      <c r="A267" s="12" t="s">
        <v>179</v>
      </c>
      <c r="B267" s="13" t="s">
        <v>178</v>
      </c>
      <c r="C267" s="14">
        <v>0</v>
      </c>
      <c r="D267" s="14">
        <v>0</v>
      </c>
      <c r="E267" s="15" t="s">
        <v>0</v>
      </c>
      <c r="F267" s="19"/>
      <c r="G267" s="19"/>
      <c r="H267" s="24" t="e">
        <f t="shared" si="4"/>
        <v>#DIV/0!</v>
      </c>
    </row>
    <row r="268" spans="1:8" hidden="1">
      <c r="A268" s="12" t="s">
        <v>29</v>
      </c>
      <c r="B268" s="13" t="s">
        <v>178</v>
      </c>
      <c r="C268" s="14">
        <v>3</v>
      </c>
      <c r="D268" s="14">
        <v>0</v>
      </c>
      <c r="E268" s="15" t="s">
        <v>0</v>
      </c>
      <c r="F268" s="19"/>
      <c r="G268" s="19"/>
      <c r="H268" s="24" t="e">
        <f t="shared" si="4"/>
        <v>#DIV/0!</v>
      </c>
    </row>
    <row r="269" spans="1:8" ht="22.5" hidden="1">
      <c r="A269" s="12" t="s">
        <v>175</v>
      </c>
      <c r="B269" s="13" t="s">
        <v>178</v>
      </c>
      <c r="C269" s="14">
        <v>3</v>
      </c>
      <c r="D269" s="14">
        <v>14</v>
      </c>
      <c r="E269" s="15" t="s">
        <v>0</v>
      </c>
      <c r="F269" s="19"/>
      <c r="G269" s="19"/>
      <c r="H269" s="24" t="e">
        <f t="shared" si="4"/>
        <v>#DIV/0!</v>
      </c>
    </row>
    <row r="270" spans="1:8" ht="22.5" hidden="1">
      <c r="A270" s="12" t="s">
        <v>147</v>
      </c>
      <c r="B270" s="13" t="s">
        <v>178</v>
      </c>
      <c r="C270" s="14">
        <v>3</v>
      </c>
      <c r="D270" s="14">
        <v>14</v>
      </c>
      <c r="E270" s="15" t="s">
        <v>145</v>
      </c>
      <c r="F270" s="19"/>
      <c r="G270" s="19"/>
      <c r="H270" s="24" t="e">
        <f t="shared" si="4"/>
        <v>#DIV/0!</v>
      </c>
    </row>
    <row r="271" spans="1:8" ht="33.75">
      <c r="A271" s="12" t="s">
        <v>177</v>
      </c>
      <c r="B271" s="13" t="s">
        <v>176</v>
      </c>
      <c r="C271" s="14">
        <v>0</v>
      </c>
      <c r="D271" s="14">
        <v>0</v>
      </c>
      <c r="E271" s="15" t="s">
        <v>0</v>
      </c>
      <c r="F271" s="19">
        <v>125.6</v>
      </c>
      <c r="G271" s="19">
        <v>67.7</v>
      </c>
      <c r="H271" s="24">
        <f t="shared" si="4"/>
        <v>53.901273885350321</v>
      </c>
    </row>
    <row r="272" spans="1:8" ht="78.75" hidden="1">
      <c r="A272" s="12" t="s">
        <v>174</v>
      </c>
      <c r="B272" s="13" t="s">
        <v>171</v>
      </c>
      <c r="C272" s="14">
        <v>0</v>
      </c>
      <c r="D272" s="14">
        <v>0</v>
      </c>
      <c r="E272" s="15" t="s">
        <v>0</v>
      </c>
      <c r="F272" s="19"/>
      <c r="G272" s="19"/>
      <c r="H272" s="24" t="e">
        <f t="shared" si="4"/>
        <v>#DIV/0!</v>
      </c>
    </row>
    <row r="273" spans="1:8" hidden="1">
      <c r="A273" s="12" t="s">
        <v>173</v>
      </c>
      <c r="B273" s="13" t="s">
        <v>171</v>
      </c>
      <c r="C273" s="14">
        <v>9</v>
      </c>
      <c r="D273" s="14">
        <v>0</v>
      </c>
      <c r="E273" s="15" t="s">
        <v>0</v>
      </c>
      <c r="F273" s="19"/>
      <c r="G273" s="19"/>
      <c r="H273" s="24" t="e">
        <f t="shared" si="4"/>
        <v>#DIV/0!</v>
      </c>
    </row>
    <row r="274" spans="1:8" hidden="1">
      <c r="A274" s="12" t="s">
        <v>172</v>
      </c>
      <c r="B274" s="13" t="s">
        <v>171</v>
      </c>
      <c r="C274" s="14">
        <v>9</v>
      </c>
      <c r="D274" s="14">
        <v>9</v>
      </c>
      <c r="E274" s="15" t="s">
        <v>0</v>
      </c>
      <c r="F274" s="19"/>
      <c r="G274" s="19"/>
      <c r="H274" s="24" t="e">
        <f t="shared" si="4"/>
        <v>#DIV/0!</v>
      </c>
    </row>
    <row r="275" spans="1:8" ht="22.5" hidden="1">
      <c r="A275" s="12" t="s">
        <v>12</v>
      </c>
      <c r="B275" s="13" t="s">
        <v>171</v>
      </c>
      <c r="C275" s="14">
        <v>9</v>
      </c>
      <c r="D275" s="14">
        <v>9</v>
      </c>
      <c r="E275" s="15" t="s">
        <v>11</v>
      </c>
      <c r="F275" s="19"/>
      <c r="G275" s="19"/>
      <c r="H275" s="24" t="e">
        <f t="shared" si="4"/>
        <v>#DIV/0!</v>
      </c>
    </row>
    <row r="276" spans="1:8" ht="45">
      <c r="A276" s="12" t="s">
        <v>170</v>
      </c>
      <c r="B276" s="13" t="s">
        <v>169</v>
      </c>
      <c r="C276" s="14">
        <v>0</v>
      </c>
      <c r="D276" s="14">
        <v>0</v>
      </c>
      <c r="E276" s="15" t="s">
        <v>0</v>
      </c>
      <c r="F276" s="19">
        <v>4398.3999999999996</v>
      </c>
      <c r="G276" s="19">
        <v>4632.8999999999996</v>
      </c>
      <c r="H276" s="24">
        <f t="shared" si="4"/>
        <v>105.33148417606401</v>
      </c>
    </row>
    <row r="277" spans="1:8" ht="90" hidden="1">
      <c r="A277" s="12" t="s">
        <v>168</v>
      </c>
      <c r="B277" s="13" t="s">
        <v>166</v>
      </c>
      <c r="C277" s="14">
        <v>0</v>
      </c>
      <c r="D277" s="14">
        <v>0</v>
      </c>
      <c r="E277" s="15" t="s">
        <v>0</v>
      </c>
      <c r="F277" s="19"/>
      <c r="G277" s="19"/>
      <c r="H277" s="23" t="e">
        <f t="shared" si="4"/>
        <v>#DIV/0!</v>
      </c>
    </row>
    <row r="278" spans="1:8" hidden="1">
      <c r="A278" s="12" t="s">
        <v>29</v>
      </c>
      <c r="B278" s="13" t="s">
        <v>166</v>
      </c>
      <c r="C278" s="14">
        <v>3</v>
      </c>
      <c r="D278" s="14">
        <v>0</v>
      </c>
      <c r="E278" s="15" t="s">
        <v>0</v>
      </c>
      <c r="F278" s="19"/>
      <c r="G278" s="19"/>
      <c r="H278" s="23" t="e">
        <f t="shared" si="4"/>
        <v>#DIV/0!</v>
      </c>
    </row>
    <row r="279" spans="1:8" ht="22.5" hidden="1">
      <c r="A279" s="12" t="s">
        <v>167</v>
      </c>
      <c r="B279" s="13" t="s">
        <v>166</v>
      </c>
      <c r="C279" s="14">
        <v>3</v>
      </c>
      <c r="D279" s="14">
        <v>9</v>
      </c>
      <c r="E279" s="15" t="s">
        <v>0</v>
      </c>
      <c r="F279" s="19"/>
      <c r="G279" s="19"/>
      <c r="H279" s="23" t="e">
        <f t="shared" si="4"/>
        <v>#DIV/0!</v>
      </c>
    </row>
    <row r="280" spans="1:8" hidden="1">
      <c r="A280" s="12" t="s">
        <v>20</v>
      </c>
      <c r="B280" s="13" t="s">
        <v>166</v>
      </c>
      <c r="C280" s="14">
        <v>3</v>
      </c>
      <c r="D280" s="14">
        <v>9</v>
      </c>
      <c r="E280" s="15" t="s">
        <v>19</v>
      </c>
      <c r="F280" s="19"/>
      <c r="G280" s="19"/>
      <c r="H280" s="23" t="e">
        <f t="shared" si="4"/>
        <v>#DIV/0!</v>
      </c>
    </row>
    <row r="281" spans="1:8" ht="22.5" hidden="1">
      <c r="A281" s="12" t="s">
        <v>18</v>
      </c>
      <c r="B281" s="13" t="s">
        <v>166</v>
      </c>
      <c r="C281" s="14">
        <v>3</v>
      </c>
      <c r="D281" s="14">
        <v>9</v>
      </c>
      <c r="E281" s="15" t="s">
        <v>17</v>
      </c>
      <c r="F281" s="19"/>
      <c r="G281" s="19"/>
      <c r="H281" s="23" t="e">
        <f t="shared" si="4"/>
        <v>#DIV/0!</v>
      </c>
    </row>
    <row r="282" spans="1:8" ht="22.5" hidden="1">
      <c r="A282" s="12" t="s">
        <v>16</v>
      </c>
      <c r="B282" s="13" t="s">
        <v>166</v>
      </c>
      <c r="C282" s="14">
        <v>3</v>
      </c>
      <c r="D282" s="14">
        <v>9</v>
      </c>
      <c r="E282" s="15" t="s">
        <v>15</v>
      </c>
      <c r="F282" s="19"/>
      <c r="G282" s="19"/>
      <c r="H282" s="23" t="e">
        <f t="shared" si="4"/>
        <v>#DIV/0!</v>
      </c>
    </row>
    <row r="283" spans="1:8" ht="22.5" hidden="1">
      <c r="A283" s="12" t="s">
        <v>14</v>
      </c>
      <c r="B283" s="13" t="s">
        <v>166</v>
      </c>
      <c r="C283" s="14">
        <v>3</v>
      </c>
      <c r="D283" s="14">
        <v>9</v>
      </c>
      <c r="E283" s="15" t="s">
        <v>13</v>
      </c>
      <c r="F283" s="19"/>
      <c r="G283" s="19"/>
      <c r="H283" s="23" t="e">
        <f t="shared" si="4"/>
        <v>#DIV/0!</v>
      </c>
    </row>
    <row r="284" spans="1:8" ht="22.5" hidden="1">
      <c r="A284" s="12" t="s">
        <v>12</v>
      </c>
      <c r="B284" s="13" t="s">
        <v>166</v>
      </c>
      <c r="C284" s="14">
        <v>3</v>
      </c>
      <c r="D284" s="14">
        <v>9</v>
      </c>
      <c r="E284" s="15" t="s">
        <v>11</v>
      </c>
      <c r="F284" s="19"/>
      <c r="G284" s="19"/>
      <c r="H284" s="23" t="e">
        <f t="shared" si="4"/>
        <v>#DIV/0!</v>
      </c>
    </row>
    <row r="285" spans="1:8" ht="67.5" hidden="1">
      <c r="A285" s="12" t="s">
        <v>94</v>
      </c>
      <c r="B285" s="13" t="s">
        <v>166</v>
      </c>
      <c r="C285" s="14">
        <v>3</v>
      </c>
      <c r="D285" s="14">
        <v>9</v>
      </c>
      <c r="E285" s="15" t="s">
        <v>93</v>
      </c>
      <c r="F285" s="19"/>
      <c r="G285" s="19"/>
      <c r="H285" s="23" t="e">
        <f t="shared" si="4"/>
        <v>#DIV/0!</v>
      </c>
    </row>
    <row r="286" spans="1:8" s="7" customFormat="1" ht="38.25">
      <c r="A286" s="8" t="s">
        <v>347</v>
      </c>
      <c r="B286" s="9" t="s">
        <v>165</v>
      </c>
      <c r="C286" s="10">
        <v>0</v>
      </c>
      <c r="D286" s="10">
        <v>0</v>
      </c>
      <c r="E286" s="11" t="s">
        <v>0</v>
      </c>
      <c r="F286" s="20">
        <v>719.5</v>
      </c>
      <c r="G286" s="20">
        <v>0</v>
      </c>
      <c r="H286" s="23">
        <f t="shared" si="4"/>
        <v>0</v>
      </c>
    </row>
    <row r="287" spans="1:8" ht="56.25" hidden="1">
      <c r="A287" s="12" t="s">
        <v>164</v>
      </c>
      <c r="B287" s="13" t="s">
        <v>161</v>
      </c>
      <c r="C287" s="14">
        <v>0</v>
      </c>
      <c r="D287" s="14">
        <v>0</v>
      </c>
      <c r="E287" s="15" t="s">
        <v>0</v>
      </c>
      <c r="F287" s="19"/>
      <c r="G287" s="19"/>
      <c r="H287" s="23" t="e">
        <f t="shared" si="4"/>
        <v>#DIV/0!</v>
      </c>
    </row>
    <row r="288" spans="1:8" hidden="1">
      <c r="A288" s="12" t="s">
        <v>163</v>
      </c>
      <c r="B288" s="13" t="s">
        <v>161</v>
      </c>
      <c r="C288" s="14">
        <v>6</v>
      </c>
      <c r="D288" s="14">
        <v>0</v>
      </c>
      <c r="E288" s="15" t="s">
        <v>0</v>
      </c>
      <c r="F288" s="19"/>
      <c r="G288" s="19"/>
      <c r="H288" s="23" t="e">
        <f t="shared" si="4"/>
        <v>#DIV/0!</v>
      </c>
    </row>
    <row r="289" spans="1:8" hidden="1">
      <c r="A289" s="12" t="s">
        <v>162</v>
      </c>
      <c r="B289" s="13" t="s">
        <v>161</v>
      </c>
      <c r="C289" s="14">
        <v>6</v>
      </c>
      <c r="D289" s="14">
        <v>5</v>
      </c>
      <c r="E289" s="15" t="s">
        <v>0</v>
      </c>
      <c r="F289" s="19"/>
      <c r="G289" s="19"/>
      <c r="H289" s="23" t="e">
        <f t="shared" si="4"/>
        <v>#DIV/0!</v>
      </c>
    </row>
    <row r="290" spans="1:8" ht="22.5" hidden="1">
      <c r="A290" s="12" t="s">
        <v>12</v>
      </c>
      <c r="B290" s="13" t="s">
        <v>161</v>
      </c>
      <c r="C290" s="14">
        <v>6</v>
      </c>
      <c r="D290" s="14">
        <v>5</v>
      </c>
      <c r="E290" s="15" t="s">
        <v>11</v>
      </c>
      <c r="F290" s="19"/>
      <c r="G290" s="19"/>
      <c r="H290" s="23" t="e">
        <f t="shared" si="4"/>
        <v>#DIV/0!</v>
      </c>
    </row>
    <row r="291" spans="1:8" ht="38.25">
      <c r="A291" s="8" t="s">
        <v>348</v>
      </c>
      <c r="B291" s="9" t="s">
        <v>160</v>
      </c>
      <c r="C291" s="10">
        <v>0</v>
      </c>
      <c r="D291" s="10">
        <v>0</v>
      </c>
      <c r="E291" s="11" t="s">
        <v>0</v>
      </c>
      <c r="F291" s="20">
        <v>2868.6</v>
      </c>
      <c r="G291" s="20">
        <v>2973.4</v>
      </c>
      <c r="H291" s="23">
        <f t="shared" si="4"/>
        <v>103.65335006623442</v>
      </c>
    </row>
    <row r="292" spans="1:8" ht="33.75" hidden="1">
      <c r="A292" s="12" t="s">
        <v>159</v>
      </c>
      <c r="B292" s="13" t="s">
        <v>158</v>
      </c>
      <c r="C292" s="14">
        <v>0</v>
      </c>
      <c r="D292" s="14">
        <v>0</v>
      </c>
      <c r="E292" s="15" t="s">
        <v>0</v>
      </c>
      <c r="F292" s="19"/>
      <c r="G292" s="19"/>
      <c r="H292" s="23" t="e">
        <f t="shared" si="4"/>
        <v>#DIV/0!</v>
      </c>
    </row>
    <row r="293" spans="1:8" hidden="1">
      <c r="A293" s="12" t="s">
        <v>4</v>
      </c>
      <c r="B293" s="13" t="s">
        <v>158</v>
      </c>
      <c r="C293" s="14">
        <v>4</v>
      </c>
      <c r="D293" s="14">
        <v>0</v>
      </c>
      <c r="E293" s="15" t="s">
        <v>0</v>
      </c>
      <c r="F293" s="19"/>
      <c r="G293" s="19"/>
      <c r="H293" s="23" t="e">
        <f t="shared" si="4"/>
        <v>#DIV/0!</v>
      </c>
    </row>
    <row r="294" spans="1:8" hidden="1">
      <c r="A294" s="12" t="s">
        <v>43</v>
      </c>
      <c r="B294" s="13" t="s">
        <v>158</v>
      </c>
      <c r="C294" s="14">
        <v>4</v>
      </c>
      <c r="D294" s="14">
        <v>10</v>
      </c>
      <c r="E294" s="15" t="s">
        <v>0</v>
      </c>
      <c r="F294" s="19"/>
      <c r="G294" s="19"/>
      <c r="H294" s="23" t="e">
        <f t="shared" si="4"/>
        <v>#DIV/0!</v>
      </c>
    </row>
    <row r="295" spans="1:8" ht="22.5" hidden="1">
      <c r="A295" s="12" t="s">
        <v>14</v>
      </c>
      <c r="B295" s="13" t="s">
        <v>158</v>
      </c>
      <c r="C295" s="14">
        <v>4</v>
      </c>
      <c r="D295" s="14">
        <v>10</v>
      </c>
      <c r="E295" s="15" t="s">
        <v>13</v>
      </c>
      <c r="F295" s="19"/>
      <c r="G295" s="19"/>
      <c r="H295" s="23" t="e">
        <f t="shared" si="4"/>
        <v>#DIV/0!</v>
      </c>
    </row>
    <row r="296" spans="1:8" ht="38.25">
      <c r="A296" s="8" t="s">
        <v>349</v>
      </c>
      <c r="B296" s="9" t="s">
        <v>157</v>
      </c>
      <c r="C296" s="10">
        <v>0</v>
      </c>
      <c r="D296" s="10">
        <v>0</v>
      </c>
      <c r="E296" s="11" t="s">
        <v>0</v>
      </c>
      <c r="F296" s="20">
        <f>F297+F314+F319</f>
        <v>9641</v>
      </c>
      <c r="G296" s="20">
        <f>G297+G314+G319</f>
        <v>11985.2</v>
      </c>
      <c r="H296" s="23">
        <f t="shared" si="4"/>
        <v>124.31490509283269</v>
      </c>
    </row>
    <row r="297" spans="1:8">
      <c r="A297" s="12" t="s">
        <v>156</v>
      </c>
      <c r="B297" s="13" t="s">
        <v>155</v>
      </c>
      <c r="C297" s="14">
        <v>0</v>
      </c>
      <c r="D297" s="14">
        <v>0</v>
      </c>
      <c r="E297" s="15" t="s">
        <v>0</v>
      </c>
      <c r="F297" s="19">
        <v>706.6</v>
      </c>
      <c r="G297" s="19">
        <v>328.2</v>
      </c>
      <c r="H297" s="24">
        <f t="shared" si="4"/>
        <v>46.447778092272848</v>
      </c>
    </row>
    <row r="298" spans="1:8" ht="45" hidden="1">
      <c r="A298" s="12" t="s">
        <v>154</v>
      </c>
      <c r="B298" s="13" t="s">
        <v>153</v>
      </c>
      <c r="C298" s="14">
        <v>0</v>
      </c>
      <c r="D298" s="14">
        <v>0</v>
      </c>
      <c r="E298" s="15" t="s">
        <v>0</v>
      </c>
      <c r="F298" s="19"/>
      <c r="G298" s="19"/>
      <c r="H298" s="24" t="e">
        <f t="shared" si="4"/>
        <v>#DIV/0!</v>
      </c>
    </row>
    <row r="299" spans="1:8" hidden="1">
      <c r="A299" s="12" t="s">
        <v>4</v>
      </c>
      <c r="B299" s="13" t="s">
        <v>153</v>
      </c>
      <c r="C299" s="14">
        <v>4</v>
      </c>
      <c r="D299" s="14">
        <v>0</v>
      </c>
      <c r="E299" s="15" t="s">
        <v>0</v>
      </c>
      <c r="F299" s="19"/>
      <c r="G299" s="19"/>
      <c r="H299" s="24" t="e">
        <f t="shared" si="4"/>
        <v>#DIV/0!</v>
      </c>
    </row>
    <row r="300" spans="1:8" hidden="1">
      <c r="A300" s="12" t="s">
        <v>66</v>
      </c>
      <c r="B300" s="13" t="s">
        <v>153</v>
      </c>
      <c r="C300" s="14">
        <v>4</v>
      </c>
      <c r="D300" s="14">
        <v>9</v>
      </c>
      <c r="E300" s="15" t="s">
        <v>0</v>
      </c>
      <c r="F300" s="19"/>
      <c r="G300" s="19"/>
      <c r="H300" s="24" t="e">
        <f t="shared" si="4"/>
        <v>#DIV/0!</v>
      </c>
    </row>
    <row r="301" spans="1:8" ht="22.5" hidden="1">
      <c r="A301" s="12" t="s">
        <v>147</v>
      </c>
      <c r="B301" s="13" t="s">
        <v>153</v>
      </c>
      <c r="C301" s="14">
        <v>4</v>
      </c>
      <c r="D301" s="14">
        <v>9</v>
      </c>
      <c r="E301" s="15" t="s">
        <v>145</v>
      </c>
      <c r="F301" s="19"/>
      <c r="G301" s="19"/>
      <c r="H301" s="24" t="e">
        <f t="shared" si="4"/>
        <v>#DIV/0!</v>
      </c>
    </row>
    <row r="302" spans="1:8" ht="56.25" hidden="1">
      <c r="A302" s="12" t="s">
        <v>152</v>
      </c>
      <c r="B302" s="13" t="s">
        <v>151</v>
      </c>
      <c r="C302" s="14">
        <v>0</v>
      </c>
      <c r="D302" s="14">
        <v>0</v>
      </c>
      <c r="E302" s="15" t="s">
        <v>0</v>
      </c>
      <c r="F302" s="19"/>
      <c r="G302" s="19"/>
      <c r="H302" s="24" t="e">
        <f t="shared" si="4"/>
        <v>#DIV/0!</v>
      </c>
    </row>
    <row r="303" spans="1:8" hidden="1">
      <c r="A303" s="12" t="s">
        <v>4</v>
      </c>
      <c r="B303" s="13" t="s">
        <v>151</v>
      </c>
      <c r="C303" s="14">
        <v>4</v>
      </c>
      <c r="D303" s="14">
        <v>0</v>
      </c>
      <c r="E303" s="15" t="s">
        <v>0</v>
      </c>
      <c r="F303" s="19"/>
      <c r="G303" s="19"/>
      <c r="H303" s="24" t="e">
        <f t="shared" si="4"/>
        <v>#DIV/0!</v>
      </c>
    </row>
    <row r="304" spans="1:8" hidden="1">
      <c r="A304" s="12" t="s">
        <v>66</v>
      </c>
      <c r="B304" s="13" t="s">
        <v>151</v>
      </c>
      <c r="C304" s="14">
        <v>4</v>
      </c>
      <c r="D304" s="14">
        <v>9</v>
      </c>
      <c r="E304" s="15" t="s">
        <v>0</v>
      </c>
      <c r="F304" s="19"/>
      <c r="G304" s="19"/>
      <c r="H304" s="24" t="e">
        <f t="shared" si="4"/>
        <v>#DIV/0!</v>
      </c>
    </row>
    <row r="305" spans="1:8" ht="22.5" hidden="1">
      <c r="A305" s="12" t="s">
        <v>147</v>
      </c>
      <c r="B305" s="13" t="s">
        <v>151</v>
      </c>
      <c r="C305" s="14">
        <v>4</v>
      </c>
      <c r="D305" s="14">
        <v>9</v>
      </c>
      <c r="E305" s="15" t="s">
        <v>145</v>
      </c>
      <c r="F305" s="19"/>
      <c r="G305" s="19"/>
      <c r="H305" s="24" t="e">
        <f t="shared" si="4"/>
        <v>#DIV/0!</v>
      </c>
    </row>
    <row r="306" spans="1:8" ht="33.75" hidden="1">
      <c r="A306" s="12" t="s">
        <v>150</v>
      </c>
      <c r="B306" s="13" t="s">
        <v>149</v>
      </c>
      <c r="C306" s="14">
        <v>0</v>
      </c>
      <c r="D306" s="14">
        <v>0</v>
      </c>
      <c r="E306" s="15" t="s">
        <v>0</v>
      </c>
      <c r="F306" s="19"/>
      <c r="G306" s="19"/>
      <c r="H306" s="24" t="e">
        <f t="shared" si="4"/>
        <v>#DIV/0!</v>
      </c>
    </row>
    <row r="307" spans="1:8" hidden="1">
      <c r="A307" s="12" t="s">
        <v>4</v>
      </c>
      <c r="B307" s="13" t="s">
        <v>149</v>
      </c>
      <c r="C307" s="14">
        <v>4</v>
      </c>
      <c r="D307" s="14">
        <v>0</v>
      </c>
      <c r="E307" s="15" t="s">
        <v>0</v>
      </c>
      <c r="F307" s="19"/>
      <c r="G307" s="19"/>
      <c r="H307" s="24" t="e">
        <f t="shared" si="4"/>
        <v>#DIV/0!</v>
      </c>
    </row>
    <row r="308" spans="1:8" hidden="1">
      <c r="A308" s="12" t="s">
        <v>66</v>
      </c>
      <c r="B308" s="13" t="s">
        <v>149</v>
      </c>
      <c r="C308" s="14">
        <v>4</v>
      </c>
      <c r="D308" s="14">
        <v>9</v>
      </c>
      <c r="E308" s="15" t="s">
        <v>0</v>
      </c>
      <c r="F308" s="19"/>
      <c r="G308" s="19"/>
      <c r="H308" s="24" t="e">
        <f t="shared" si="4"/>
        <v>#DIV/0!</v>
      </c>
    </row>
    <row r="309" spans="1:8" ht="22.5" hidden="1">
      <c r="A309" s="12" t="s">
        <v>105</v>
      </c>
      <c r="B309" s="13" t="s">
        <v>149</v>
      </c>
      <c r="C309" s="14">
        <v>4</v>
      </c>
      <c r="D309" s="14">
        <v>9</v>
      </c>
      <c r="E309" s="15" t="s">
        <v>104</v>
      </c>
      <c r="F309" s="19"/>
      <c r="G309" s="19"/>
      <c r="H309" s="24" t="e">
        <f t="shared" si="4"/>
        <v>#DIV/0!</v>
      </c>
    </row>
    <row r="310" spans="1:8" ht="67.5" hidden="1">
      <c r="A310" s="12" t="s">
        <v>148</v>
      </c>
      <c r="B310" s="13" t="s">
        <v>146</v>
      </c>
      <c r="C310" s="14">
        <v>0</v>
      </c>
      <c r="D310" s="14">
        <v>0</v>
      </c>
      <c r="E310" s="15" t="s">
        <v>0</v>
      </c>
      <c r="F310" s="19"/>
      <c r="G310" s="19"/>
      <c r="H310" s="24" t="e">
        <f t="shared" si="4"/>
        <v>#DIV/0!</v>
      </c>
    </row>
    <row r="311" spans="1:8" hidden="1">
      <c r="A311" s="12" t="s">
        <v>4</v>
      </c>
      <c r="B311" s="13" t="s">
        <v>146</v>
      </c>
      <c r="C311" s="14">
        <v>4</v>
      </c>
      <c r="D311" s="14">
        <v>0</v>
      </c>
      <c r="E311" s="15" t="s">
        <v>0</v>
      </c>
      <c r="F311" s="19"/>
      <c r="G311" s="19"/>
      <c r="H311" s="24" t="e">
        <f t="shared" si="4"/>
        <v>#DIV/0!</v>
      </c>
    </row>
    <row r="312" spans="1:8" hidden="1">
      <c r="A312" s="12" t="s">
        <v>66</v>
      </c>
      <c r="B312" s="13" t="s">
        <v>146</v>
      </c>
      <c r="C312" s="14">
        <v>4</v>
      </c>
      <c r="D312" s="14">
        <v>9</v>
      </c>
      <c r="E312" s="15" t="s">
        <v>0</v>
      </c>
      <c r="F312" s="19"/>
      <c r="G312" s="19"/>
      <c r="H312" s="24" t="e">
        <f t="shared" si="4"/>
        <v>#DIV/0!</v>
      </c>
    </row>
    <row r="313" spans="1:8" ht="22.5" hidden="1">
      <c r="A313" s="12" t="s">
        <v>147</v>
      </c>
      <c r="B313" s="13" t="s">
        <v>146</v>
      </c>
      <c r="C313" s="14">
        <v>4</v>
      </c>
      <c r="D313" s="14">
        <v>9</v>
      </c>
      <c r="E313" s="15" t="s">
        <v>145</v>
      </c>
      <c r="F313" s="19"/>
      <c r="G313" s="19"/>
      <c r="H313" s="24" t="e">
        <f t="shared" si="4"/>
        <v>#DIV/0!</v>
      </c>
    </row>
    <row r="314" spans="1:8" ht="22.5">
      <c r="A314" s="12" t="s">
        <v>144</v>
      </c>
      <c r="B314" s="13" t="s">
        <v>143</v>
      </c>
      <c r="C314" s="14">
        <v>0</v>
      </c>
      <c r="D314" s="14">
        <v>0</v>
      </c>
      <c r="E314" s="15" t="s">
        <v>0</v>
      </c>
      <c r="F314" s="19">
        <v>8934.4</v>
      </c>
      <c r="G314" s="19">
        <v>10331.9</v>
      </c>
      <c r="H314" s="24">
        <f t="shared" si="4"/>
        <v>115.64178904011462</v>
      </c>
    </row>
    <row r="315" spans="1:8" ht="45" hidden="1">
      <c r="A315" s="12" t="s">
        <v>140</v>
      </c>
      <c r="B315" s="13" t="s">
        <v>139</v>
      </c>
      <c r="C315" s="14">
        <v>0</v>
      </c>
      <c r="D315" s="14">
        <v>0</v>
      </c>
      <c r="E315" s="15" t="s">
        <v>0</v>
      </c>
      <c r="F315" s="19"/>
      <c r="G315" s="19"/>
      <c r="H315" s="24" t="e">
        <f t="shared" si="4"/>
        <v>#DIV/0!</v>
      </c>
    </row>
    <row r="316" spans="1:8" hidden="1">
      <c r="A316" s="12" t="s">
        <v>4</v>
      </c>
      <c r="B316" s="13" t="s">
        <v>139</v>
      </c>
      <c r="C316" s="14">
        <v>4</v>
      </c>
      <c r="D316" s="14">
        <v>0</v>
      </c>
      <c r="E316" s="15" t="s">
        <v>0</v>
      </c>
      <c r="F316" s="19"/>
      <c r="G316" s="19"/>
      <c r="H316" s="24" t="e">
        <f t="shared" si="4"/>
        <v>#DIV/0!</v>
      </c>
    </row>
    <row r="317" spans="1:8" hidden="1">
      <c r="A317" s="12" t="s">
        <v>3</v>
      </c>
      <c r="B317" s="13" t="s">
        <v>139</v>
      </c>
      <c r="C317" s="14">
        <v>4</v>
      </c>
      <c r="D317" s="14">
        <v>12</v>
      </c>
      <c r="E317" s="15" t="s">
        <v>0</v>
      </c>
      <c r="F317" s="19"/>
      <c r="G317" s="19"/>
      <c r="H317" s="24" t="e">
        <f t="shared" si="4"/>
        <v>#DIV/0!</v>
      </c>
    </row>
    <row r="318" spans="1:8" ht="22.5" hidden="1">
      <c r="A318" s="12" t="s">
        <v>12</v>
      </c>
      <c r="B318" s="13" t="s">
        <v>139</v>
      </c>
      <c r="C318" s="14">
        <v>4</v>
      </c>
      <c r="D318" s="14">
        <v>12</v>
      </c>
      <c r="E318" s="15" t="s">
        <v>11</v>
      </c>
      <c r="F318" s="19"/>
      <c r="G318" s="19"/>
      <c r="H318" s="24" t="e">
        <f t="shared" si="4"/>
        <v>#DIV/0!</v>
      </c>
    </row>
    <row r="319" spans="1:8" ht="22.5">
      <c r="A319" s="12" t="s">
        <v>358</v>
      </c>
      <c r="B319" s="13" t="s">
        <v>138</v>
      </c>
      <c r="C319" s="14">
        <v>0</v>
      </c>
      <c r="D319" s="14">
        <v>0</v>
      </c>
      <c r="E319" s="15" t="s">
        <v>0</v>
      </c>
      <c r="F319" s="19">
        <v>0</v>
      </c>
      <c r="G319" s="19">
        <v>1325.1</v>
      </c>
      <c r="H319" s="24"/>
    </row>
    <row r="320" spans="1:8" ht="67.5" hidden="1">
      <c r="A320" s="12" t="s">
        <v>137</v>
      </c>
      <c r="B320" s="13" t="s">
        <v>135</v>
      </c>
      <c r="C320" s="14">
        <v>0</v>
      </c>
      <c r="D320" s="14">
        <v>0</v>
      </c>
      <c r="E320" s="15" t="s">
        <v>0</v>
      </c>
      <c r="F320" s="19"/>
      <c r="G320" s="19"/>
      <c r="H320" s="23" t="e">
        <f t="shared" si="4"/>
        <v>#DIV/0!</v>
      </c>
    </row>
    <row r="321" spans="1:8" hidden="1">
      <c r="A321" s="12" t="s">
        <v>22</v>
      </c>
      <c r="B321" s="13" t="s">
        <v>135</v>
      </c>
      <c r="C321" s="14">
        <v>1</v>
      </c>
      <c r="D321" s="14">
        <v>0</v>
      </c>
      <c r="E321" s="15" t="s">
        <v>0</v>
      </c>
      <c r="F321" s="19"/>
      <c r="G321" s="19"/>
      <c r="H321" s="23" t="e">
        <f t="shared" si="4"/>
        <v>#DIV/0!</v>
      </c>
    </row>
    <row r="322" spans="1:8" hidden="1">
      <c r="A322" s="12" t="s">
        <v>21</v>
      </c>
      <c r="B322" s="13" t="s">
        <v>135</v>
      </c>
      <c r="C322" s="14">
        <v>1</v>
      </c>
      <c r="D322" s="14">
        <v>13</v>
      </c>
      <c r="E322" s="15" t="s">
        <v>0</v>
      </c>
      <c r="F322" s="19"/>
      <c r="G322" s="19"/>
      <c r="H322" s="23" t="e">
        <f t="shared" si="4"/>
        <v>#DIV/0!</v>
      </c>
    </row>
    <row r="323" spans="1:8" ht="22.5" hidden="1">
      <c r="A323" s="12" t="s">
        <v>12</v>
      </c>
      <c r="B323" s="13" t="s">
        <v>135</v>
      </c>
      <c r="C323" s="14">
        <v>1</v>
      </c>
      <c r="D323" s="14">
        <v>13</v>
      </c>
      <c r="E323" s="15" t="s">
        <v>11</v>
      </c>
      <c r="F323" s="19"/>
      <c r="G323" s="19"/>
      <c r="H323" s="23" t="e">
        <f t="shared" si="4"/>
        <v>#DIV/0!</v>
      </c>
    </row>
    <row r="324" spans="1:8" hidden="1">
      <c r="A324" s="12" t="s">
        <v>4</v>
      </c>
      <c r="B324" s="13" t="s">
        <v>135</v>
      </c>
      <c r="C324" s="14">
        <v>4</v>
      </c>
      <c r="D324" s="14">
        <v>0</v>
      </c>
      <c r="E324" s="15" t="s">
        <v>0</v>
      </c>
      <c r="F324" s="19"/>
      <c r="G324" s="19"/>
      <c r="H324" s="23" t="e">
        <f t="shared" si="4"/>
        <v>#DIV/0!</v>
      </c>
    </row>
    <row r="325" spans="1:8" hidden="1">
      <c r="A325" s="12" t="s">
        <v>3</v>
      </c>
      <c r="B325" s="13" t="s">
        <v>135</v>
      </c>
      <c r="C325" s="14">
        <v>4</v>
      </c>
      <c r="D325" s="14">
        <v>12</v>
      </c>
      <c r="E325" s="15" t="s">
        <v>0</v>
      </c>
      <c r="F325" s="19"/>
      <c r="G325" s="19"/>
      <c r="H325" s="23" t="e">
        <f t="shared" si="4"/>
        <v>#DIV/0!</v>
      </c>
    </row>
    <row r="326" spans="1:8" ht="22.5" hidden="1">
      <c r="A326" s="12" t="s">
        <v>12</v>
      </c>
      <c r="B326" s="13" t="s">
        <v>135</v>
      </c>
      <c r="C326" s="14">
        <v>4</v>
      </c>
      <c r="D326" s="14">
        <v>12</v>
      </c>
      <c r="E326" s="15" t="s">
        <v>11</v>
      </c>
      <c r="F326" s="19"/>
      <c r="G326" s="19"/>
      <c r="H326" s="23" t="e">
        <f t="shared" si="4"/>
        <v>#DIV/0!</v>
      </c>
    </row>
    <row r="327" spans="1:8" hidden="1">
      <c r="A327" s="12" t="s">
        <v>56</v>
      </c>
      <c r="B327" s="13" t="s">
        <v>135</v>
      </c>
      <c r="C327" s="14">
        <v>5</v>
      </c>
      <c r="D327" s="14">
        <v>0</v>
      </c>
      <c r="E327" s="15" t="s">
        <v>0</v>
      </c>
      <c r="F327" s="19"/>
      <c r="G327" s="19"/>
      <c r="H327" s="23" t="e">
        <f t="shared" si="4"/>
        <v>#DIV/0!</v>
      </c>
    </row>
    <row r="328" spans="1:8" hidden="1">
      <c r="A328" s="12" t="s">
        <v>136</v>
      </c>
      <c r="B328" s="13" t="s">
        <v>135</v>
      </c>
      <c r="C328" s="14">
        <v>5</v>
      </c>
      <c r="D328" s="14">
        <v>2</v>
      </c>
      <c r="E328" s="15" t="s">
        <v>0</v>
      </c>
      <c r="F328" s="19"/>
      <c r="G328" s="19"/>
      <c r="H328" s="23" t="e">
        <f t="shared" si="4"/>
        <v>#DIV/0!</v>
      </c>
    </row>
    <row r="329" spans="1:8" ht="22.5" hidden="1">
      <c r="A329" s="12" t="s">
        <v>12</v>
      </c>
      <c r="B329" s="13" t="s">
        <v>135</v>
      </c>
      <c r="C329" s="14">
        <v>5</v>
      </c>
      <c r="D329" s="14">
        <v>2</v>
      </c>
      <c r="E329" s="15" t="s">
        <v>11</v>
      </c>
      <c r="F329" s="19"/>
      <c r="G329" s="19"/>
      <c r="H329" s="23" t="e">
        <f t="shared" ref="H329:H392" si="5">G329/F329*100</f>
        <v>#DIV/0!</v>
      </c>
    </row>
    <row r="330" spans="1:8" hidden="1">
      <c r="A330" s="12" t="s">
        <v>35</v>
      </c>
      <c r="B330" s="13" t="s">
        <v>135</v>
      </c>
      <c r="C330" s="14">
        <v>7</v>
      </c>
      <c r="D330" s="14">
        <v>0</v>
      </c>
      <c r="E330" s="15" t="s">
        <v>0</v>
      </c>
      <c r="F330" s="19"/>
      <c r="G330" s="19"/>
      <c r="H330" s="23" t="e">
        <f t="shared" si="5"/>
        <v>#DIV/0!</v>
      </c>
    </row>
    <row r="331" spans="1:8" hidden="1">
      <c r="A331" s="12" t="s">
        <v>34</v>
      </c>
      <c r="B331" s="13" t="s">
        <v>135</v>
      </c>
      <c r="C331" s="14">
        <v>7</v>
      </c>
      <c r="D331" s="14">
        <v>9</v>
      </c>
      <c r="E331" s="15" t="s">
        <v>0</v>
      </c>
      <c r="F331" s="19"/>
      <c r="G331" s="19"/>
      <c r="H331" s="23" t="e">
        <f t="shared" si="5"/>
        <v>#DIV/0!</v>
      </c>
    </row>
    <row r="332" spans="1:8" ht="22.5" hidden="1">
      <c r="A332" s="12" t="s">
        <v>12</v>
      </c>
      <c r="B332" s="13" t="s">
        <v>135</v>
      </c>
      <c r="C332" s="14">
        <v>7</v>
      </c>
      <c r="D332" s="14">
        <v>9</v>
      </c>
      <c r="E332" s="15" t="s">
        <v>11</v>
      </c>
      <c r="F332" s="19"/>
      <c r="G332" s="19"/>
      <c r="H332" s="23" t="e">
        <f t="shared" si="5"/>
        <v>#DIV/0!</v>
      </c>
    </row>
    <row r="333" spans="1:8" hidden="1">
      <c r="A333" s="12" t="s">
        <v>31</v>
      </c>
      <c r="B333" s="13" t="s">
        <v>135</v>
      </c>
      <c r="C333" s="14">
        <v>8</v>
      </c>
      <c r="D333" s="14">
        <v>0</v>
      </c>
      <c r="E333" s="15" t="s">
        <v>0</v>
      </c>
      <c r="F333" s="19"/>
      <c r="G333" s="19"/>
      <c r="H333" s="23" t="e">
        <f t="shared" si="5"/>
        <v>#DIV/0!</v>
      </c>
    </row>
    <row r="334" spans="1:8" hidden="1">
      <c r="A334" s="12" t="s">
        <v>52</v>
      </c>
      <c r="B334" s="13" t="s">
        <v>135</v>
      </c>
      <c r="C334" s="14">
        <v>8</v>
      </c>
      <c r="D334" s="14">
        <v>1</v>
      </c>
      <c r="E334" s="15" t="s">
        <v>0</v>
      </c>
      <c r="F334" s="19"/>
      <c r="G334" s="19"/>
      <c r="H334" s="23" t="e">
        <f t="shared" si="5"/>
        <v>#DIV/0!</v>
      </c>
    </row>
    <row r="335" spans="1:8" ht="22.5" hidden="1">
      <c r="A335" s="12" t="s">
        <v>12</v>
      </c>
      <c r="B335" s="13" t="s">
        <v>135</v>
      </c>
      <c r="C335" s="14">
        <v>8</v>
      </c>
      <c r="D335" s="14">
        <v>1</v>
      </c>
      <c r="E335" s="15" t="s">
        <v>11</v>
      </c>
      <c r="F335" s="19"/>
      <c r="G335" s="19"/>
      <c r="H335" s="23" t="e">
        <f t="shared" si="5"/>
        <v>#DIV/0!</v>
      </c>
    </row>
    <row r="336" spans="1:8" ht="38.25">
      <c r="A336" s="8" t="s">
        <v>350</v>
      </c>
      <c r="B336" s="9" t="s">
        <v>134</v>
      </c>
      <c r="C336" s="10">
        <v>0</v>
      </c>
      <c r="D336" s="10">
        <v>0</v>
      </c>
      <c r="E336" s="11" t="s">
        <v>0</v>
      </c>
      <c r="F336" s="20">
        <f>F337+F342+F352</f>
        <v>30970.6</v>
      </c>
      <c r="G336" s="20">
        <f>G337+G342+G352</f>
        <v>31335.8</v>
      </c>
      <c r="H336" s="23">
        <f t="shared" si="5"/>
        <v>101.17918283791725</v>
      </c>
    </row>
    <row r="337" spans="1:8" ht="22.5">
      <c r="A337" s="12" t="s">
        <v>133</v>
      </c>
      <c r="B337" s="13" t="s">
        <v>132</v>
      </c>
      <c r="C337" s="14">
        <v>0</v>
      </c>
      <c r="D337" s="14">
        <v>0</v>
      </c>
      <c r="E337" s="15" t="s">
        <v>0</v>
      </c>
      <c r="F337" s="19">
        <v>0</v>
      </c>
      <c r="G337" s="19">
        <v>0</v>
      </c>
      <c r="H337" s="24"/>
    </row>
    <row r="338" spans="1:8" ht="78.75" hidden="1">
      <c r="A338" s="12" t="s">
        <v>131</v>
      </c>
      <c r="B338" s="13" t="s">
        <v>129</v>
      </c>
      <c r="C338" s="14">
        <v>0</v>
      </c>
      <c r="D338" s="14">
        <v>0</v>
      </c>
      <c r="E338" s="15" t="s">
        <v>0</v>
      </c>
      <c r="F338" s="19"/>
      <c r="G338" s="19"/>
      <c r="H338" s="24" t="e">
        <f t="shared" si="5"/>
        <v>#DIV/0!</v>
      </c>
    </row>
    <row r="339" spans="1:8" hidden="1">
      <c r="A339" s="12" t="s">
        <v>33</v>
      </c>
      <c r="B339" s="13" t="s">
        <v>129</v>
      </c>
      <c r="C339" s="14">
        <v>10</v>
      </c>
      <c r="D339" s="14">
        <v>0</v>
      </c>
      <c r="E339" s="15" t="s">
        <v>0</v>
      </c>
      <c r="F339" s="19"/>
      <c r="G339" s="19"/>
      <c r="H339" s="24" t="e">
        <f t="shared" si="5"/>
        <v>#DIV/0!</v>
      </c>
    </row>
    <row r="340" spans="1:8" hidden="1">
      <c r="A340" s="12" t="s">
        <v>32</v>
      </c>
      <c r="B340" s="13" t="s">
        <v>129</v>
      </c>
      <c r="C340" s="14">
        <v>10</v>
      </c>
      <c r="D340" s="14">
        <v>6</v>
      </c>
      <c r="E340" s="15" t="s">
        <v>0</v>
      </c>
      <c r="F340" s="19"/>
      <c r="G340" s="19"/>
      <c r="H340" s="24" t="e">
        <f t="shared" si="5"/>
        <v>#DIV/0!</v>
      </c>
    </row>
    <row r="341" spans="1:8" ht="22.5" hidden="1">
      <c r="A341" s="12" t="s">
        <v>130</v>
      </c>
      <c r="B341" s="13" t="s">
        <v>129</v>
      </c>
      <c r="C341" s="14">
        <v>10</v>
      </c>
      <c r="D341" s="14">
        <v>6</v>
      </c>
      <c r="E341" s="15" t="s">
        <v>128</v>
      </c>
      <c r="F341" s="19"/>
      <c r="G341" s="19"/>
      <c r="H341" s="24" t="e">
        <f t="shared" si="5"/>
        <v>#DIV/0!</v>
      </c>
    </row>
    <row r="342" spans="1:8" ht="22.5">
      <c r="A342" s="12" t="s">
        <v>127</v>
      </c>
      <c r="B342" s="13" t="s">
        <v>126</v>
      </c>
      <c r="C342" s="14">
        <v>0</v>
      </c>
      <c r="D342" s="14">
        <v>0</v>
      </c>
      <c r="E342" s="15" t="s">
        <v>0</v>
      </c>
      <c r="F342" s="19">
        <v>22255.3</v>
      </c>
      <c r="G342" s="19">
        <v>20505.5</v>
      </c>
      <c r="H342" s="24">
        <f t="shared" si="5"/>
        <v>92.137603177670044</v>
      </c>
    </row>
    <row r="343" spans="1:8" ht="90" hidden="1">
      <c r="A343" s="12" t="s">
        <v>125</v>
      </c>
      <c r="B343" s="13" t="s">
        <v>124</v>
      </c>
      <c r="C343" s="14">
        <v>0</v>
      </c>
      <c r="D343" s="14">
        <v>0</v>
      </c>
      <c r="E343" s="15" t="s">
        <v>0</v>
      </c>
      <c r="F343" s="19"/>
      <c r="G343" s="19"/>
      <c r="H343" s="24" t="e">
        <f t="shared" si="5"/>
        <v>#DIV/0!</v>
      </c>
    </row>
    <row r="344" spans="1:8" hidden="1">
      <c r="A344" s="12" t="s">
        <v>22</v>
      </c>
      <c r="B344" s="13" t="s">
        <v>124</v>
      </c>
      <c r="C344" s="14">
        <v>1</v>
      </c>
      <c r="D344" s="14">
        <v>0</v>
      </c>
      <c r="E344" s="15" t="s">
        <v>0</v>
      </c>
      <c r="F344" s="19"/>
      <c r="G344" s="19"/>
      <c r="H344" s="24" t="e">
        <f t="shared" si="5"/>
        <v>#DIV/0!</v>
      </c>
    </row>
    <row r="345" spans="1:8" hidden="1">
      <c r="A345" s="12" t="s">
        <v>21</v>
      </c>
      <c r="B345" s="13" t="s">
        <v>124</v>
      </c>
      <c r="C345" s="14">
        <v>1</v>
      </c>
      <c r="D345" s="14">
        <v>13</v>
      </c>
      <c r="E345" s="15" t="s">
        <v>0</v>
      </c>
      <c r="F345" s="19"/>
      <c r="G345" s="19"/>
      <c r="H345" s="24" t="e">
        <f t="shared" si="5"/>
        <v>#DIV/0!</v>
      </c>
    </row>
    <row r="346" spans="1:8" hidden="1">
      <c r="A346" s="12" t="s">
        <v>20</v>
      </c>
      <c r="B346" s="13" t="s">
        <v>124</v>
      </c>
      <c r="C346" s="14">
        <v>1</v>
      </c>
      <c r="D346" s="14">
        <v>13</v>
      </c>
      <c r="E346" s="15" t="s">
        <v>19</v>
      </c>
      <c r="F346" s="19"/>
      <c r="G346" s="19"/>
      <c r="H346" s="24" t="e">
        <f t="shared" si="5"/>
        <v>#DIV/0!</v>
      </c>
    </row>
    <row r="347" spans="1:8" ht="22.5" hidden="1">
      <c r="A347" s="12" t="s">
        <v>18</v>
      </c>
      <c r="B347" s="13" t="s">
        <v>124</v>
      </c>
      <c r="C347" s="14">
        <v>1</v>
      </c>
      <c r="D347" s="14">
        <v>13</v>
      </c>
      <c r="E347" s="15" t="s">
        <v>17</v>
      </c>
      <c r="F347" s="19"/>
      <c r="G347" s="19"/>
      <c r="H347" s="24" t="e">
        <f t="shared" si="5"/>
        <v>#DIV/0!</v>
      </c>
    </row>
    <row r="348" spans="1:8" ht="22.5" hidden="1">
      <c r="A348" s="12" t="s">
        <v>16</v>
      </c>
      <c r="B348" s="13" t="s">
        <v>124</v>
      </c>
      <c r="C348" s="14">
        <v>1</v>
      </c>
      <c r="D348" s="14">
        <v>13</v>
      </c>
      <c r="E348" s="15" t="s">
        <v>15</v>
      </c>
      <c r="F348" s="19"/>
      <c r="G348" s="19"/>
      <c r="H348" s="24" t="e">
        <f t="shared" si="5"/>
        <v>#DIV/0!</v>
      </c>
    </row>
    <row r="349" spans="1:8" ht="22.5" hidden="1">
      <c r="A349" s="12" t="s">
        <v>14</v>
      </c>
      <c r="B349" s="13" t="s">
        <v>124</v>
      </c>
      <c r="C349" s="14">
        <v>1</v>
      </c>
      <c r="D349" s="14">
        <v>13</v>
      </c>
      <c r="E349" s="15" t="s">
        <v>13</v>
      </c>
      <c r="F349" s="19"/>
      <c r="G349" s="19"/>
      <c r="H349" s="24" t="e">
        <f t="shared" si="5"/>
        <v>#DIV/0!</v>
      </c>
    </row>
    <row r="350" spans="1:8" ht="22.5" hidden="1">
      <c r="A350" s="12" t="s">
        <v>12</v>
      </c>
      <c r="B350" s="13" t="s">
        <v>124</v>
      </c>
      <c r="C350" s="14">
        <v>1</v>
      </c>
      <c r="D350" s="14">
        <v>13</v>
      </c>
      <c r="E350" s="15" t="s">
        <v>11</v>
      </c>
      <c r="F350" s="19"/>
      <c r="G350" s="19"/>
      <c r="H350" s="24" t="e">
        <f t="shared" si="5"/>
        <v>#DIV/0!</v>
      </c>
    </row>
    <row r="351" spans="1:8" hidden="1">
      <c r="A351" s="12" t="s">
        <v>6</v>
      </c>
      <c r="B351" s="13" t="s">
        <v>124</v>
      </c>
      <c r="C351" s="14">
        <v>1</v>
      </c>
      <c r="D351" s="14">
        <v>13</v>
      </c>
      <c r="E351" s="15" t="s">
        <v>5</v>
      </c>
      <c r="F351" s="19"/>
      <c r="G351" s="19"/>
      <c r="H351" s="24" t="e">
        <f t="shared" si="5"/>
        <v>#DIV/0!</v>
      </c>
    </row>
    <row r="352" spans="1:8">
      <c r="A352" s="12" t="s">
        <v>123</v>
      </c>
      <c r="B352" s="13" t="s">
        <v>122</v>
      </c>
      <c r="C352" s="14">
        <v>0</v>
      </c>
      <c r="D352" s="14">
        <v>0</v>
      </c>
      <c r="E352" s="15" t="s">
        <v>0</v>
      </c>
      <c r="F352" s="19">
        <f>5823.1+2892.2</f>
        <v>8715.2999999999993</v>
      </c>
      <c r="G352" s="19">
        <v>10830.3</v>
      </c>
      <c r="H352" s="24">
        <f t="shared" si="5"/>
        <v>124.26766720594816</v>
      </c>
    </row>
    <row r="353" spans="1:8" ht="67.5" hidden="1">
      <c r="A353" s="12" t="s">
        <v>121</v>
      </c>
      <c r="B353" s="13" t="s">
        <v>120</v>
      </c>
      <c r="C353" s="14">
        <v>0</v>
      </c>
      <c r="D353" s="14">
        <v>0</v>
      </c>
      <c r="E353" s="15" t="s">
        <v>0</v>
      </c>
      <c r="F353" s="19"/>
      <c r="G353" s="19"/>
      <c r="H353" s="23" t="e">
        <f t="shared" si="5"/>
        <v>#DIV/0!</v>
      </c>
    </row>
    <row r="354" spans="1:8" hidden="1">
      <c r="A354" s="12" t="s">
        <v>40</v>
      </c>
      <c r="B354" s="13" t="s">
        <v>120</v>
      </c>
      <c r="C354" s="14">
        <v>12</v>
      </c>
      <c r="D354" s="14">
        <v>0</v>
      </c>
      <c r="E354" s="15" t="s">
        <v>0</v>
      </c>
      <c r="F354" s="19"/>
      <c r="G354" s="19"/>
      <c r="H354" s="23" t="e">
        <f t="shared" si="5"/>
        <v>#DIV/0!</v>
      </c>
    </row>
    <row r="355" spans="1:8" hidden="1">
      <c r="A355" s="12" t="s">
        <v>39</v>
      </c>
      <c r="B355" s="13" t="s">
        <v>120</v>
      </c>
      <c r="C355" s="14">
        <v>12</v>
      </c>
      <c r="D355" s="14">
        <v>1</v>
      </c>
      <c r="E355" s="15" t="s">
        <v>0</v>
      </c>
      <c r="F355" s="19"/>
      <c r="G355" s="19"/>
      <c r="H355" s="23" t="e">
        <f t="shared" si="5"/>
        <v>#DIV/0!</v>
      </c>
    </row>
    <row r="356" spans="1:8" ht="33.75" hidden="1">
      <c r="A356" s="12" t="s">
        <v>42</v>
      </c>
      <c r="B356" s="13" t="s">
        <v>120</v>
      </c>
      <c r="C356" s="14">
        <v>12</v>
      </c>
      <c r="D356" s="14">
        <v>1</v>
      </c>
      <c r="E356" s="15" t="s">
        <v>41</v>
      </c>
      <c r="F356" s="19"/>
      <c r="G356" s="19"/>
      <c r="H356" s="23" t="e">
        <f t="shared" si="5"/>
        <v>#DIV/0!</v>
      </c>
    </row>
    <row r="357" spans="1:8" ht="51">
      <c r="A357" s="8" t="s">
        <v>351</v>
      </c>
      <c r="B357" s="9" t="s">
        <v>119</v>
      </c>
      <c r="C357" s="10">
        <v>0</v>
      </c>
      <c r="D357" s="10">
        <v>0</v>
      </c>
      <c r="E357" s="11" t="s">
        <v>0</v>
      </c>
      <c r="F357" s="20">
        <v>5</v>
      </c>
      <c r="G357" s="20">
        <v>5</v>
      </c>
      <c r="H357" s="23">
        <f t="shared" si="5"/>
        <v>100</v>
      </c>
    </row>
    <row r="358" spans="1:8" ht="45" hidden="1">
      <c r="A358" s="12" t="s">
        <v>118</v>
      </c>
      <c r="B358" s="13" t="s">
        <v>114</v>
      </c>
      <c r="C358" s="14">
        <v>0</v>
      </c>
      <c r="D358" s="14">
        <v>0</v>
      </c>
      <c r="E358" s="15" t="s">
        <v>0</v>
      </c>
      <c r="F358" s="19"/>
      <c r="G358" s="19"/>
      <c r="H358" s="23" t="e">
        <f t="shared" si="5"/>
        <v>#DIV/0!</v>
      </c>
    </row>
    <row r="359" spans="1:8" hidden="1">
      <c r="A359" s="12" t="s">
        <v>35</v>
      </c>
      <c r="B359" s="13" t="s">
        <v>114</v>
      </c>
      <c r="C359" s="14">
        <v>7</v>
      </c>
      <c r="D359" s="14">
        <v>0</v>
      </c>
      <c r="E359" s="15" t="s">
        <v>0</v>
      </c>
      <c r="F359" s="19"/>
      <c r="G359" s="19"/>
      <c r="H359" s="23" t="e">
        <f t="shared" si="5"/>
        <v>#DIV/0!</v>
      </c>
    </row>
    <row r="360" spans="1:8" hidden="1">
      <c r="A360" s="12" t="s">
        <v>117</v>
      </c>
      <c r="B360" s="13" t="s">
        <v>114</v>
      </c>
      <c r="C360" s="14">
        <v>7</v>
      </c>
      <c r="D360" s="14">
        <v>7</v>
      </c>
      <c r="E360" s="15" t="s">
        <v>0</v>
      </c>
      <c r="F360" s="19"/>
      <c r="G360" s="19"/>
      <c r="H360" s="23" t="e">
        <f t="shared" si="5"/>
        <v>#DIV/0!</v>
      </c>
    </row>
    <row r="361" spans="1:8" hidden="1">
      <c r="A361" s="12" t="s">
        <v>116</v>
      </c>
      <c r="B361" s="13" t="s">
        <v>114</v>
      </c>
      <c r="C361" s="14">
        <v>7</v>
      </c>
      <c r="D361" s="14">
        <v>7</v>
      </c>
      <c r="E361" s="15" t="s">
        <v>115</v>
      </c>
      <c r="F361" s="19"/>
      <c r="G361" s="19"/>
      <c r="H361" s="23" t="e">
        <f t="shared" si="5"/>
        <v>#DIV/0!</v>
      </c>
    </row>
    <row r="362" spans="1:8" hidden="1">
      <c r="A362" s="12" t="s">
        <v>34</v>
      </c>
      <c r="B362" s="13" t="s">
        <v>114</v>
      </c>
      <c r="C362" s="14">
        <v>7</v>
      </c>
      <c r="D362" s="14">
        <v>9</v>
      </c>
      <c r="E362" s="15" t="s">
        <v>0</v>
      </c>
      <c r="F362" s="19"/>
      <c r="G362" s="19"/>
      <c r="H362" s="23" t="e">
        <f t="shared" si="5"/>
        <v>#DIV/0!</v>
      </c>
    </row>
    <row r="363" spans="1:8" hidden="1">
      <c r="A363" s="12" t="s">
        <v>116</v>
      </c>
      <c r="B363" s="13" t="s">
        <v>114</v>
      </c>
      <c r="C363" s="14">
        <v>7</v>
      </c>
      <c r="D363" s="14">
        <v>9</v>
      </c>
      <c r="E363" s="15" t="s">
        <v>115</v>
      </c>
      <c r="F363" s="19"/>
      <c r="G363" s="19"/>
      <c r="H363" s="23" t="e">
        <f t="shared" si="5"/>
        <v>#DIV/0!</v>
      </c>
    </row>
    <row r="364" spans="1:8" hidden="1">
      <c r="A364" s="12" t="s">
        <v>40</v>
      </c>
      <c r="B364" s="13" t="s">
        <v>114</v>
      </c>
      <c r="C364" s="14">
        <v>12</v>
      </c>
      <c r="D364" s="14">
        <v>0</v>
      </c>
      <c r="E364" s="15" t="s">
        <v>0</v>
      </c>
      <c r="F364" s="19"/>
      <c r="G364" s="19"/>
      <c r="H364" s="23" t="e">
        <f t="shared" si="5"/>
        <v>#DIV/0!</v>
      </c>
    </row>
    <row r="365" spans="1:8" hidden="1">
      <c r="A365" s="12" t="s">
        <v>39</v>
      </c>
      <c r="B365" s="13" t="s">
        <v>114</v>
      </c>
      <c r="C365" s="14">
        <v>12</v>
      </c>
      <c r="D365" s="14">
        <v>1</v>
      </c>
      <c r="E365" s="15" t="s">
        <v>0</v>
      </c>
      <c r="F365" s="19"/>
      <c r="G365" s="19"/>
      <c r="H365" s="23" t="e">
        <f t="shared" si="5"/>
        <v>#DIV/0!</v>
      </c>
    </row>
    <row r="366" spans="1:8" hidden="1">
      <c r="A366" s="12" t="s">
        <v>103</v>
      </c>
      <c r="B366" s="13" t="s">
        <v>114</v>
      </c>
      <c r="C366" s="14">
        <v>12</v>
      </c>
      <c r="D366" s="14">
        <v>1</v>
      </c>
      <c r="E366" s="15" t="s">
        <v>101</v>
      </c>
      <c r="F366" s="19"/>
      <c r="G366" s="19"/>
      <c r="H366" s="23" t="e">
        <f t="shared" si="5"/>
        <v>#DIV/0!</v>
      </c>
    </row>
    <row r="367" spans="1:8" hidden="1">
      <c r="A367" s="12" t="s">
        <v>36</v>
      </c>
      <c r="B367" s="13" t="s">
        <v>114</v>
      </c>
      <c r="C367" s="14">
        <v>12</v>
      </c>
      <c r="D367" s="14">
        <v>2</v>
      </c>
      <c r="E367" s="15" t="s">
        <v>0</v>
      </c>
      <c r="F367" s="19"/>
      <c r="G367" s="19"/>
      <c r="H367" s="23" t="e">
        <f t="shared" si="5"/>
        <v>#DIV/0!</v>
      </c>
    </row>
    <row r="368" spans="1:8" ht="22.5" hidden="1">
      <c r="A368" s="12" t="s">
        <v>12</v>
      </c>
      <c r="B368" s="13" t="s">
        <v>114</v>
      </c>
      <c r="C368" s="14">
        <v>12</v>
      </c>
      <c r="D368" s="14">
        <v>2</v>
      </c>
      <c r="E368" s="15" t="s">
        <v>11</v>
      </c>
      <c r="F368" s="19"/>
      <c r="G368" s="19"/>
      <c r="H368" s="23" t="e">
        <f t="shared" si="5"/>
        <v>#DIV/0!</v>
      </c>
    </row>
    <row r="369" spans="1:8" ht="51">
      <c r="A369" s="8" t="s">
        <v>352</v>
      </c>
      <c r="B369" s="9" t="s">
        <v>113</v>
      </c>
      <c r="C369" s="10">
        <v>0</v>
      </c>
      <c r="D369" s="10">
        <v>0</v>
      </c>
      <c r="E369" s="11" t="s">
        <v>0</v>
      </c>
      <c r="F369" s="20">
        <f>F370+F375+F382</f>
        <v>7129.8</v>
      </c>
      <c r="G369" s="20">
        <f>G370+G375+G382</f>
        <v>9638.6</v>
      </c>
      <c r="H369" s="23">
        <f t="shared" si="5"/>
        <v>135.18752279166318</v>
      </c>
    </row>
    <row r="370" spans="1:8" ht="24.6" customHeight="1">
      <c r="A370" s="12" t="s">
        <v>112</v>
      </c>
      <c r="B370" s="13" t="s">
        <v>111</v>
      </c>
      <c r="C370" s="14">
        <v>0</v>
      </c>
      <c r="D370" s="14">
        <v>0</v>
      </c>
      <c r="E370" s="15" t="s">
        <v>0</v>
      </c>
      <c r="F370" s="19">
        <v>779.7</v>
      </c>
      <c r="G370" s="19">
        <v>3250.2</v>
      </c>
      <c r="H370" s="24">
        <f t="shared" si="5"/>
        <v>416.85263562908801</v>
      </c>
    </row>
    <row r="371" spans="1:8" ht="56.25" hidden="1">
      <c r="A371" s="12" t="s">
        <v>110</v>
      </c>
      <c r="B371" s="13" t="s">
        <v>109</v>
      </c>
      <c r="C371" s="14">
        <v>0</v>
      </c>
      <c r="D371" s="14">
        <v>0</v>
      </c>
      <c r="E371" s="15" t="s">
        <v>0</v>
      </c>
      <c r="F371" s="19"/>
      <c r="G371" s="19"/>
      <c r="H371" s="24" t="e">
        <f t="shared" si="5"/>
        <v>#DIV/0!</v>
      </c>
    </row>
    <row r="372" spans="1:8" hidden="1">
      <c r="A372" s="12" t="s">
        <v>22</v>
      </c>
      <c r="B372" s="13" t="s">
        <v>109</v>
      </c>
      <c r="C372" s="14">
        <v>1</v>
      </c>
      <c r="D372" s="14">
        <v>0</v>
      </c>
      <c r="E372" s="15" t="s">
        <v>0</v>
      </c>
      <c r="F372" s="19"/>
      <c r="G372" s="19"/>
      <c r="H372" s="24" t="e">
        <f t="shared" si="5"/>
        <v>#DIV/0!</v>
      </c>
    </row>
    <row r="373" spans="1:8" hidden="1">
      <c r="A373" s="12" t="s">
        <v>21</v>
      </c>
      <c r="B373" s="13" t="s">
        <v>109</v>
      </c>
      <c r="C373" s="14">
        <v>1</v>
      </c>
      <c r="D373" s="14">
        <v>13</v>
      </c>
      <c r="E373" s="15" t="s">
        <v>0</v>
      </c>
      <c r="F373" s="19"/>
      <c r="G373" s="19"/>
      <c r="H373" s="24" t="e">
        <f t="shared" si="5"/>
        <v>#DIV/0!</v>
      </c>
    </row>
    <row r="374" spans="1:8" ht="22.5" hidden="1">
      <c r="A374" s="12" t="s">
        <v>12</v>
      </c>
      <c r="B374" s="13" t="s">
        <v>109</v>
      </c>
      <c r="C374" s="14">
        <v>1</v>
      </c>
      <c r="D374" s="14">
        <v>13</v>
      </c>
      <c r="E374" s="15" t="s">
        <v>11</v>
      </c>
      <c r="F374" s="19"/>
      <c r="G374" s="19"/>
      <c r="H374" s="24" t="e">
        <f t="shared" si="5"/>
        <v>#DIV/0!</v>
      </c>
    </row>
    <row r="375" spans="1:8" ht="23.45" customHeight="1">
      <c r="A375" s="12" t="s">
        <v>108</v>
      </c>
      <c r="B375" s="13" t="s">
        <v>107</v>
      </c>
      <c r="C375" s="14">
        <v>0</v>
      </c>
      <c r="D375" s="14">
        <v>0</v>
      </c>
      <c r="E375" s="15" t="s">
        <v>0</v>
      </c>
      <c r="F375" s="19">
        <v>1511.6</v>
      </c>
      <c r="G375" s="19">
        <v>677.9</v>
      </c>
      <c r="H375" s="24">
        <f t="shared" si="5"/>
        <v>44.846520243450648</v>
      </c>
    </row>
    <row r="376" spans="1:8" ht="56.25" hidden="1">
      <c r="A376" s="12" t="s">
        <v>106</v>
      </c>
      <c r="B376" s="13" t="s">
        <v>102</v>
      </c>
      <c r="C376" s="14">
        <v>0</v>
      </c>
      <c r="D376" s="14">
        <v>0</v>
      </c>
      <c r="E376" s="15" t="s">
        <v>0</v>
      </c>
      <c r="F376" s="19"/>
      <c r="G376" s="19"/>
      <c r="H376" s="24" t="e">
        <f t="shared" si="5"/>
        <v>#DIV/0!</v>
      </c>
    </row>
    <row r="377" spans="1:8" hidden="1">
      <c r="A377" s="12" t="s">
        <v>22</v>
      </c>
      <c r="B377" s="13" t="s">
        <v>102</v>
      </c>
      <c r="C377" s="14">
        <v>1</v>
      </c>
      <c r="D377" s="14">
        <v>0</v>
      </c>
      <c r="E377" s="15" t="s">
        <v>0</v>
      </c>
      <c r="F377" s="19"/>
      <c r="G377" s="19"/>
      <c r="H377" s="24" t="e">
        <f t="shared" si="5"/>
        <v>#DIV/0!</v>
      </c>
    </row>
    <row r="378" spans="1:8" hidden="1">
      <c r="A378" s="12" t="s">
        <v>21</v>
      </c>
      <c r="B378" s="13" t="s">
        <v>102</v>
      </c>
      <c r="C378" s="14">
        <v>1</v>
      </c>
      <c r="D378" s="14">
        <v>13</v>
      </c>
      <c r="E378" s="15" t="s">
        <v>0</v>
      </c>
      <c r="F378" s="19"/>
      <c r="G378" s="19"/>
      <c r="H378" s="24" t="e">
        <f t="shared" si="5"/>
        <v>#DIV/0!</v>
      </c>
    </row>
    <row r="379" spans="1:8" ht="22.5" hidden="1">
      <c r="A379" s="12" t="s">
        <v>105</v>
      </c>
      <c r="B379" s="13" t="s">
        <v>102</v>
      </c>
      <c r="C379" s="14">
        <v>1</v>
      </c>
      <c r="D379" s="14">
        <v>13</v>
      </c>
      <c r="E379" s="15" t="s">
        <v>104</v>
      </c>
      <c r="F379" s="19"/>
      <c r="G379" s="19"/>
      <c r="H379" s="24" t="e">
        <f t="shared" si="5"/>
        <v>#DIV/0!</v>
      </c>
    </row>
    <row r="380" spans="1:8" ht="22.5" hidden="1">
      <c r="A380" s="12" t="s">
        <v>12</v>
      </c>
      <c r="B380" s="13" t="s">
        <v>102</v>
      </c>
      <c r="C380" s="14">
        <v>1</v>
      </c>
      <c r="D380" s="14">
        <v>13</v>
      </c>
      <c r="E380" s="15" t="s">
        <v>11</v>
      </c>
      <c r="F380" s="19"/>
      <c r="G380" s="19"/>
      <c r="H380" s="24" t="e">
        <f t="shared" si="5"/>
        <v>#DIV/0!</v>
      </c>
    </row>
    <row r="381" spans="1:8" hidden="1">
      <c r="A381" s="12" t="s">
        <v>103</v>
      </c>
      <c r="B381" s="13" t="s">
        <v>102</v>
      </c>
      <c r="C381" s="14">
        <v>1</v>
      </c>
      <c r="D381" s="14">
        <v>13</v>
      </c>
      <c r="E381" s="15" t="s">
        <v>101</v>
      </c>
      <c r="F381" s="19"/>
      <c r="G381" s="19"/>
      <c r="H381" s="24" t="e">
        <f t="shared" si="5"/>
        <v>#DIV/0!</v>
      </c>
    </row>
    <row r="382" spans="1:8" ht="32.450000000000003" customHeight="1">
      <c r="A382" s="12" t="s">
        <v>100</v>
      </c>
      <c r="B382" s="13" t="s">
        <v>99</v>
      </c>
      <c r="C382" s="14">
        <v>0</v>
      </c>
      <c r="D382" s="14">
        <v>0</v>
      </c>
      <c r="E382" s="15" t="s">
        <v>0</v>
      </c>
      <c r="F382" s="19">
        <v>4838.5</v>
      </c>
      <c r="G382" s="19">
        <v>5710.5</v>
      </c>
      <c r="H382" s="24">
        <f t="shared" si="5"/>
        <v>118.0221142916193</v>
      </c>
    </row>
    <row r="383" spans="1:8" ht="78.75" hidden="1">
      <c r="A383" s="12" t="s">
        <v>98</v>
      </c>
      <c r="B383" s="13" t="s">
        <v>97</v>
      </c>
      <c r="C383" s="14">
        <v>0</v>
      </c>
      <c r="D383" s="14">
        <v>0</v>
      </c>
      <c r="E383" s="15" t="s">
        <v>0</v>
      </c>
      <c r="F383" s="19"/>
      <c r="G383" s="19"/>
      <c r="H383" s="23" t="e">
        <f t="shared" si="5"/>
        <v>#DIV/0!</v>
      </c>
    </row>
    <row r="384" spans="1:8" hidden="1">
      <c r="A384" s="12" t="s">
        <v>22</v>
      </c>
      <c r="B384" s="13" t="s">
        <v>97</v>
      </c>
      <c r="C384" s="14">
        <v>1</v>
      </c>
      <c r="D384" s="14">
        <v>0</v>
      </c>
      <c r="E384" s="15" t="s">
        <v>0</v>
      </c>
      <c r="F384" s="19"/>
      <c r="G384" s="19"/>
      <c r="H384" s="23" t="e">
        <f t="shared" si="5"/>
        <v>#DIV/0!</v>
      </c>
    </row>
    <row r="385" spans="1:8" hidden="1">
      <c r="A385" s="12" t="s">
        <v>21</v>
      </c>
      <c r="B385" s="13" t="s">
        <v>97</v>
      </c>
      <c r="C385" s="14">
        <v>1</v>
      </c>
      <c r="D385" s="14">
        <v>13</v>
      </c>
      <c r="E385" s="15" t="s">
        <v>0</v>
      </c>
      <c r="F385" s="19"/>
      <c r="G385" s="19"/>
      <c r="H385" s="23" t="e">
        <f t="shared" si="5"/>
        <v>#DIV/0!</v>
      </c>
    </row>
    <row r="386" spans="1:8" ht="33.75" hidden="1">
      <c r="A386" s="12" t="s">
        <v>42</v>
      </c>
      <c r="B386" s="13" t="s">
        <v>97</v>
      </c>
      <c r="C386" s="14">
        <v>1</v>
      </c>
      <c r="D386" s="14">
        <v>13</v>
      </c>
      <c r="E386" s="15" t="s">
        <v>41</v>
      </c>
      <c r="F386" s="19"/>
      <c r="G386" s="19"/>
      <c r="H386" s="23" t="e">
        <f t="shared" si="5"/>
        <v>#DIV/0!</v>
      </c>
    </row>
    <row r="387" spans="1:8" ht="51">
      <c r="A387" s="8" t="s">
        <v>353</v>
      </c>
      <c r="B387" s="9" t="s">
        <v>96</v>
      </c>
      <c r="C387" s="10">
        <v>0</v>
      </c>
      <c r="D387" s="10">
        <v>0</v>
      </c>
      <c r="E387" s="11" t="s">
        <v>0</v>
      </c>
      <c r="F387" s="20">
        <f>F388+F419+F424</f>
        <v>111596.09999999999</v>
      </c>
      <c r="G387" s="20">
        <f>G388+G419+G424</f>
        <v>113272.59999999999</v>
      </c>
      <c r="H387" s="23">
        <f t="shared" si="5"/>
        <v>101.50229264284324</v>
      </c>
    </row>
    <row r="388" spans="1:8" ht="22.5">
      <c r="A388" s="12" t="s">
        <v>336</v>
      </c>
      <c r="B388" s="13" t="s">
        <v>95</v>
      </c>
      <c r="C388" s="14">
        <v>0</v>
      </c>
      <c r="D388" s="14">
        <v>0</v>
      </c>
      <c r="E388" s="15" t="s">
        <v>0</v>
      </c>
      <c r="F388" s="19">
        <f>3931.4+101339.2</f>
        <v>105270.59999999999</v>
      </c>
      <c r="G388" s="19">
        <v>107382.39999999999</v>
      </c>
      <c r="H388" s="24">
        <f t="shared" si="5"/>
        <v>102.00606817098033</v>
      </c>
    </row>
    <row r="389" spans="1:8" ht="56.25" hidden="1">
      <c r="A389" s="12" t="s">
        <v>92</v>
      </c>
      <c r="B389" s="13" t="s">
        <v>91</v>
      </c>
      <c r="C389" s="14">
        <v>0</v>
      </c>
      <c r="D389" s="14">
        <v>0</v>
      </c>
      <c r="E389" s="15" t="s">
        <v>0</v>
      </c>
      <c r="F389" s="19"/>
      <c r="G389" s="19"/>
      <c r="H389" s="24" t="e">
        <f t="shared" si="5"/>
        <v>#DIV/0!</v>
      </c>
    </row>
    <row r="390" spans="1:8" hidden="1">
      <c r="A390" s="12" t="s">
        <v>22</v>
      </c>
      <c r="B390" s="13" t="s">
        <v>91</v>
      </c>
      <c r="C390" s="14">
        <v>1</v>
      </c>
      <c r="D390" s="14">
        <v>0</v>
      </c>
      <c r="E390" s="15" t="s">
        <v>0</v>
      </c>
      <c r="F390" s="19"/>
      <c r="G390" s="19"/>
      <c r="H390" s="24" t="e">
        <f t="shared" si="5"/>
        <v>#DIV/0!</v>
      </c>
    </row>
    <row r="391" spans="1:8" ht="33.75" hidden="1">
      <c r="A391" s="12" t="s">
        <v>44</v>
      </c>
      <c r="B391" s="13" t="s">
        <v>91</v>
      </c>
      <c r="C391" s="14">
        <v>1</v>
      </c>
      <c r="D391" s="14">
        <v>3</v>
      </c>
      <c r="E391" s="15" t="s">
        <v>0</v>
      </c>
      <c r="F391" s="19"/>
      <c r="G391" s="19"/>
      <c r="H391" s="24" t="e">
        <f t="shared" si="5"/>
        <v>#DIV/0!</v>
      </c>
    </row>
    <row r="392" spans="1:8" hidden="1">
      <c r="A392" s="12" t="s">
        <v>28</v>
      </c>
      <c r="B392" s="13" t="s">
        <v>91</v>
      </c>
      <c r="C392" s="14">
        <v>1</v>
      </c>
      <c r="D392" s="14">
        <v>3</v>
      </c>
      <c r="E392" s="15" t="s">
        <v>27</v>
      </c>
      <c r="F392" s="19"/>
      <c r="G392" s="19"/>
      <c r="H392" s="24" t="e">
        <f t="shared" si="5"/>
        <v>#DIV/0!</v>
      </c>
    </row>
    <row r="393" spans="1:8" ht="33.75" hidden="1">
      <c r="A393" s="12" t="s">
        <v>24</v>
      </c>
      <c r="B393" s="13" t="s">
        <v>91</v>
      </c>
      <c r="C393" s="14">
        <v>1</v>
      </c>
      <c r="D393" s="14">
        <v>3</v>
      </c>
      <c r="E393" s="15" t="s">
        <v>23</v>
      </c>
      <c r="F393" s="19"/>
      <c r="G393" s="19"/>
      <c r="H393" s="24" t="e">
        <f t="shared" ref="H393:H448" si="6">G393/F393*100</f>
        <v>#DIV/0!</v>
      </c>
    </row>
    <row r="394" spans="1:8" ht="22.5" hidden="1">
      <c r="A394" s="12" t="s">
        <v>45</v>
      </c>
      <c r="B394" s="13" t="s">
        <v>91</v>
      </c>
      <c r="C394" s="14">
        <v>1</v>
      </c>
      <c r="D394" s="14">
        <v>6</v>
      </c>
      <c r="E394" s="15" t="s">
        <v>0</v>
      </c>
      <c r="F394" s="19"/>
      <c r="G394" s="19"/>
      <c r="H394" s="24" t="e">
        <f t="shared" si="6"/>
        <v>#DIV/0!</v>
      </c>
    </row>
    <row r="395" spans="1:8" hidden="1">
      <c r="A395" s="12" t="s">
        <v>28</v>
      </c>
      <c r="B395" s="13" t="s">
        <v>91</v>
      </c>
      <c r="C395" s="14">
        <v>1</v>
      </c>
      <c r="D395" s="14">
        <v>6</v>
      </c>
      <c r="E395" s="15" t="s">
        <v>27</v>
      </c>
      <c r="F395" s="19"/>
      <c r="G395" s="19"/>
      <c r="H395" s="24" t="e">
        <f t="shared" si="6"/>
        <v>#DIV/0!</v>
      </c>
    </row>
    <row r="396" spans="1:8" ht="33.75" hidden="1">
      <c r="A396" s="12" t="s">
        <v>24</v>
      </c>
      <c r="B396" s="13" t="s">
        <v>91</v>
      </c>
      <c r="C396" s="14">
        <v>1</v>
      </c>
      <c r="D396" s="14">
        <v>6</v>
      </c>
      <c r="E396" s="15" t="s">
        <v>23</v>
      </c>
      <c r="F396" s="19"/>
      <c r="G396" s="19"/>
      <c r="H396" s="24" t="e">
        <f t="shared" si="6"/>
        <v>#DIV/0!</v>
      </c>
    </row>
    <row r="397" spans="1:8" ht="56.25" hidden="1">
      <c r="A397" s="12" t="s">
        <v>90</v>
      </c>
      <c r="B397" s="13" t="s">
        <v>89</v>
      </c>
      <c r="C397" s="14">
        <v>0</v>
      </c>
      <c r="D397" s="14">
        <v>0</v>
      </c>
      <c r="E397" s="15" t="s">
        <v>0</v>
      </c>
      <c r="F397" s="19"/>
      <c r="G397" s="19"/>
      <c r="H397" s="24" t="e">
        <f t="shared" si="6"/>
        <v>#DIV/0!</v>
      </c>
    </row>
    <row r="398" spans="1:8" hidden="1">
      <c r="A398" s="12" t="s">
        <v>22</v>
      </c>
      <c r="B398" s="13" t="s">
        <v>89</v>
      </c>
      <c r="C398" s="14">
        <v>1</v>
      </c>
      <c r="D398" s="14">
        <v>0</v>
      </c>
      <c r="E398" s="15" t="s">
        <v>0</v>
      </c>
      <c r="F398" s="19"/>
      <c r="G398" s="19"/>
      <c r="H398" s="24" t="e">
        <f t="shared" si="6"/>
        <v>#DIV/0!</v>
      </c>
    </row>
    <row r="399" spans="1:8" ht="22.5" hidden="1">
      <c r="A399" s="12" t="s">
        <v>45</v>
      </c>
      <c r="B399" s="13" t="s">
        <v>89</v>
      </c>
      <c r="C399" s="14">
        <v>1</v>
      </c>
      <c r="D399" s="14">
        <v>6</v>
      </c>
      <c r="E399" s="15" t="s">
        <v>0</v>
      </c>
      <c r="F399" s="19"/>
      <c r="G399" s="19"/>
      <c r="H399" s="24" t="e">
        <f t="shared" si="6"/>
        <v>#DIV/0!</v>
      </c>
    </row>
    <row r="400" spans="1:8" hidden="1">
      <c r="A400" s="12" t="s">
        <v>28</v>
      </c>
      <c r="B400" s="13" t="s">
        <v>89</v>
      </c>
      <c r="C400" s="14">
        <v>1</v>
      </c>
      <c r="D400" s="14">
        <v>6</v>
      </c>
      <c r="E400" s="15" t="s">
        <v>27</v>
      </c>
      <c r="F400" s="19"/>
      <c r="G400" s="19"/>
      <c r="H400" s="24" t="e">
        <f t="shared" si="6"/>
        <v>#DIV/0!</v>
      </c>
    </row>
    <row r="401" spans="1:8" ht="33.75" hidden="1">
      <c r="A401" s="12" t="s">
        <v>24</v>
      </c>
      <c r="B401" s="13" t="s">
        <v>89</v>
      </c>
      <c r="C401" s="14">
        <v>1</v>
      </c>
      <c r="D401" s="14">
        <v>6</v>
      </c>
      <c r="E401" s="15" t="s">
        <v>23</v>
      </c>
      <c r="F401" s="19"/>
      <c r="G401" s="19"/>
      <c r="H401" s="24" t="e">
        <f t="shared" si="6"/>
        <v>#DIV/0!</v>
      </c>
    </row>
    <row r="402" spans="1:8" ht="56.25" hidden="1">
      <c r="A402" s="12" t="s">
        <v>88</v>
      </c>
      <c r="B402" s="13" t="s">
        <v>87</v>
      </c>
      <c r="C402" s="14">
        <v>0</v>
      </c>
      <c r="D402" s="14">
        <v>0</v>
      </c>
      <c r="E402" s="15" t="s">
        <v>0</v>
      </c>
      <c r="F402" s="19"/>
      <c r="G402" s="19"/>
      <c r="H402" s="24" t="e">
        <f t="shared" si="6"/>
        <v>#DIV/0!</v>
      </c>
    </row>
    <row r="403" spans="1:8" hidden="1">
      <c r="A403" s="12" t="s">
        <v>22</v>
      </c>
      <c r="B403" s="13" t="s">
        <v>87</v>
      </c>
      <c r="C403" s="14">
        <v>1</v>
      </c>
      <c r="D403" s="14">
        <v>0</v>
      </c>
      <c r="E403" s="15" t="s">
        <v>0</v>
      </c>
      <c r="F403" s="19"/>
      <c r="G403" s="19"/>
      <c r="H403" s="24" t="e">
        <f t="shared" si="6"/>
        <v>#DIV/0!</v>
      </c>
    </row>
    <row r="404" spans="1:8" ht="33.75" hidden="1">
      <c r="A404" s="12" t="s">
        <v>44</v>
      </c>
      <c r="B404" s="13" t="s">
        <v>87</v>
      </c>
      <c r="C404" s="14">
        <v>1</v>
      </c>
      <c r="D404" s="14">
        <v>3</v>
      </c>
      <c r="E404" s="15" t="s">
        <v>0</v>
      </c>
      <c r="F404" s="19"/>
      <c r="G404" s="19"/>
      <c r="H404" s="24" t="e">
        <f t="shared" si="6"/>
        <v>#DIV/0!</v>
      </c>
    </row>
    <row r="405" spans="1:8" ht="22.5" hidden="1">
      <c r="A405" s="12" t="s">
        <v>26</v>
      </c>
      <c r="B405" s="13" t="s">
        <v>87</v>
      </c>
      <c r="C405" s="14">
        <v>1</v>
      </c>
      <c r="D405" s="14">
        <v>3</v>
      </c>
      <c r="E405" s="15" t="s">
        <v>25</v>
      </c>
      <c r="F405" s="19"/>
      <c r="G405" s="19"/>
      <c r="H405" s="24" t="e">
        <f t="shared" si="6"/>
        <v>#DIV/0!</v>
      </c>
    </row>
    <row r="406" spans="1:8" ht="22.5" hidden="1">
      <c r="A406" s="12" t="s">
        <v>14</v>
      </c>
      <c r="B406" s="13" t="s">
        <v>87</v>
      </c>
      <c r="C406" s="14">
        <v>1</v>
      </c>
      <c r="D406" s="14">
        <v>3</v>
      </c>
      <c r="E406" s="15" t="s">
        <v>13</v>
      </c>
      <c r="F406" s="19"/>
      <c r="G406" s="19"/>
      <c r="H406" s="24" t="e">
        <f t="shared" si="6"/>
        <v>#DIV/0!</v>
      </c>
    </row>
    <row r="407" spans="1:8" ht="22.5" hidden="1">
      <c r="A407" s="12" t="s">
        <v>12</v>
      </c>
      <c r="B407" s="13" t="s">
        <v>87</v>
      </c>
      <c r="C407" s="14">
        <v>1</v>
      </c>
      <c r="D407" s="14">
        <v>3</v>
      </c>
      <c r="E407" s="15" t="s">
        <v>11</v>
      </c>
      <c r="F407" s="19"/>
      <c r="G407" s="19"/>
      <c r="H407" s="24" t="e">
        <f t="shared" si="6"/>
        <v>#DIV/0!</v>
      </c>
    </row>
    <row r="408" spans="1:8" hidden="1">
      <c r="A408" s="12" t="s">
        <v>8</v>
      </c>
      <c r="B408" s="13" t="s">
        <v>87</v>
      </c>
      <c r="C408" s="14">
        <v>1</v>
      </c>
      <c r="D408" s="14">
        <v>3</v>
      </c>
      <c r="E408" s="15" t="s">
        <v>7</v>
      </c>
      <c r="F408" s="19"/>
      <c r="G408" s="19"/>
      <c r="H408" s="24" t="e">
        <f t="shared" si="6"/>
        <v>#DIV/0!</v>
      </c>
    </row>
    <row r="409" spans="1:8" hidden="1">
      <c r="A409" s="12" t="s">
        <v>6</v>
      </c>
      <c r="B409" s="13" t="s">
        <v>87</v>
      </c>
      <c r="C409" s="14">
        <v>1</v>
      </c>
      <c r="D409" s="14">
        <v>3</v>
      </c>
      <c r="E409" s="15" t="s">
        <v>5</v>
      </c>
      <c r="F409" s="19"/>
      <c r="G409" s="19"/>
      <c r="H409" s="24" t="e">
        <f t="shared" si="6"/>
        <v>#DIV/0!</v>
      </c>
    </row>
    <row r="410" spans="1:8" ht="56.25" hidden="1">
      <c r="A410" s="12" t="s">
        <v>86</v>
      </c>
      <c r="B410" s="13" t="s">
        <v>85</v>
      </c>
      <c r="C410" s="14">
        <v>0</v>
      </c>
      <c r="D410" s="14">
        <v>0</v>
      </c>
      <c r="E410" s="15" t="s">
        <v>0</v>
      </c>
      <c r="F410" s="19"/>
      <c r="G410" s="19"/>
      <c r="H410" s="24" t="e">
        <f t="shared" si="6"/>
        <v>#DIV/0!</v>
      </c>
    </row>
    <row r="411" spans="1:8" hidden="1">
      <c r="A411" s="12" t="s">
        <v>4</v>
      </c>
      <c r="B411" s="13" t="s">
        <v>85</v>
      </c>
      <c r="C411" s="14">
        <v>4</v>
      </c>
      <c r="D411" s="14">
        <v>0</v>
      </c>
      <c r="E411" s="15" t="s">
        <v>0</v>
      </c>
      <c r="F411" s="19"/>
      <c r="G411" s="19"/>
      <c r="H411" s="24" t="e">
        <f t="shared" si="6"/>
        <v>#DIV/0!</v>
      </c>
    </row>
    <row r="412" spans="1:8" hidden="1">
      <c r="A412" s="12" t="s">
        <v>43</v>
      </c>
      <c r="B412" s="13" t="s">
        <v>85</v>
      </c>
      <c r="C412" s="14">
        <v>4</v>
      </c>
      <c r="D412" s="14">
        <v>10</v>
      </c>
      <c r="E412" s="15" t="s">
        <v>0</v>
      </c>
      <c r="F412" s="19"/>
      <c r="G412" s="19"/>
      <c r="H412" s="24" t="e">
        <f t="shared" si="6"/>
        <v>#DIV/0!</v>
      </c>
    </row>
    <row r="413" spans="1:8" ht="22.5" hidden="1">
      <c r="A413" s="12" t="s">
        <v>14</v>
      </c>
      <c r="B413" s="13" t="s">
        <v>85</v>
      </c>
      <c r="C413" s="14">
        <v>4</v>
      </c>
      <c r="D413" s="14">
        <v>10</v>
      </c>
      <c r="E413" s="15" t="s">
        <v>13</v>
      </c>
      <c r="F413" s="19"/>
      <c r="G413" s="19"/>
      <c r="H413" s="24" t="e">
        <f t="shared" si="6"/>
        <v>#DIV/0!</v>
      </c>
    </row>
    <row r="414" spans="1:8" ht="56.25" hidden="1">
      <c r="A414" s="12" t="s">
        <v>84</v>
      </c>
      <c r="B414" s="13" t="s">
        <v>83</v>
      </c>
      <c r="C414" s="14">
        <v>0</v>
      </c>
      <c r="D414" s="14">
        <v>0</v>
      </c>
      <c r="E414" s="15" t="s">
        <v>0</v>
      </c>
      <c r="F414" s="19"/>
      <c r="G414" s="19"/>
      <c r="H414" s="24" t="e">
        <f t="shared" si="6"/>
        <v>#DIV/0!</v>
      </c>
    </row>
    <row r="415" spans="1:8" hidden="1">
      <c r="A415" s="12" t="s">
        <v>22</v>
      </c>
      <c r="B415" s="13" t="s">
        <v>83</v>
      </c>
      <c r="C415" s="14">
        <v>1</v>
      </c>
      <c r="D415" s="14">
        <v>0</v>
      </c>
      <c r="E415" s="15" t="s">
        <v>0</v>
      </c>
      <c r="F415" s="19"/>
      <c r="G415" s="19"/>
      <c r="H415" s="24" t="e">
        <f t="shared" si="6"/>
        <v>#DIV/0!</v>
      </c>
    </row>
    <row r="416" spans="1:8" hidden="1">
      <c r="A416" s="12" t="s">
        <v>21</v>
      </c>
      <c r="B416" s="13" t="s">
        <v>83</v>
      </c>
      <c r="C416" s="14">
        <v>1</v>
      </c>
      <c r="D416" s="14">
        <v>13</v>
      </c>
      <c r="E416" s="15" t="s">
        <v>0</v>
      </c>
      <c r="F416" s="19"/>
      <c r="G416" s="19"/>
      <c r="H416" s="24" t="e">
        <f t="shared" si="6"/>
        <v>#DIV/0!</v>
      </c>
    </row>
    <row r="417" spans="1:8" ht="22.5" hidden="1">
      <c r="A417" s="12" t="s">
        <v>26</v>
      </c>
      <c r="B417" s="13" t="s">
        <v>83</v>
      </c>
      <c r="C417" s="14">
        <v>1</v>
      </c>
      <c r="D417" s="14">
        <v>13</v>
      </c>
      <c r="E417" s="15" t="s">
        <v>25</v>
      </c>
      <c r="F417" s="19"/>
      <c r="G417" s="19"/>
      <c r="H417" s="24" t="e">
        <f t="shared" si="6"/>
        <v>#DIV/0!</v>
      </c>
    </row>
    <row r="418" spans="1:8" ht="22.5" hidden="1">
      <c r="A418" s="12" t="s">
        <v>12</v>
      </c>
      <c r="B418" s="13" t="s">
        <v>83</v>
      </c>
      <c r="C418" s="14">
        <v>1</v>
      </c>
      <c r="D418" s="14">
        <v>13</v>
      </c>
      <c r="E418" s="15" t="s">
        <v>11</v>
      </c>
      <c r="F418" s="19"/>
      <c r="G418" s="19"/>
      <c r="H418" s="24" t="e">
        <f t="shared" si="6"/>
        <v>#DIV/0!</v>
      </c>
    </row>
    <row r="419" spans="1:8" ht="22.5">
      <c r="A419" s="12" t="s">
        <v>82</v>
      </c>
      <c r="B419" s="13" t="s">
        <v>81</v>
      </c>
      <c r="C419" s="14">
        <v>0</v>
      </c>
      <c r="D419" s="14">
        <v>0</v>
      </c>
      <c r="E419" s="15" t="s">
        <v>0</v>
      </c>
      <c r="F419" s="19">
        <v>56</v>
      </c>
      <c r="G419" s="19">
        <v>0</v>
      </c>
      <c r="H419" s="24">
        <f t="shared" si="6"/>
        <v>0</v>
      </c>
    </row>
    <row r="420" spans="1:8" ht="33.75" hidden="1">
      <c r="A420" s="12" t="s">
        <v>80</v>
      </c>
      <c r="B420" s="13" t="s">
        <v>79</v>
      </c>
      <c r="C420" s="14">
        <v>0</v>
      </c>
      <c r="D420" s="14">
        <v>0</v>
      </c>
      <c r="E420" s="15" t="s">
        <v>0</v>
      </c>
      <c r="F420" s="19"/>
      <c r="G420" s="19"/>
      <c r="H420" s="24" t="e">
        <f t="shared" si="6"/>
        <v>#DIV/0!</v>
      </c>
    </row>
    <row r="421" spans="1:8" hidden="1">
      <c r="A421" s="12" t="s">
        <v>22</v>
      </c>
      <c r="B421" s="13" t="s">
        <v>79</v>
      </c>
      <c r="C421" s="14">
        <v>1</v>
      </c>
      <c r="D421" s="14">
        <v>0</v>
      </c>
      <c r="E421" s="15" t="s">
        <v>0</v>
      </c>
      <c r="F421" s="19"/>
      <c r="G421" s="19"/>
      <c r="H421" s="24" t="e">
        <f t="shared" si="6"/>
        <v>#DIV/0!</v>
      </c>
    </row>
    <row r="422" spans="1:8" hidden="1">
      <c r="A422" s="12" t="s">
        <v>21</v>
      </c>
      <c r="B422" s="13" t="s">
        <v>79</v>
      </c>
      <c r="C422" s="14">
        <v>1</v>
      </c>
      <c r="D422" s="14">
        <v>13</v>
      </c>
      <c r="E422" s="15" t="s">
        <v>0</v>
      </c>
      <c r="F422" s="19"/>
      <c r="G422" s="19"/>
      <c r="H422" s="24" t="e">
        <f t="shared" si="6"/>
        <v>#DIV/0!</v>
      </c>
    </row>
    <row r="423" spans="1:8" ht="22.5" hidden="1">
      <c r="A423" s="12" t="s">
        <v>12</v>
      </c>
      <c r="B423" s="13" t="s">
        <v>79</v>
      </c>
      <c r="C423" s="14">
        <v>1</v>
      </c>
      <c r="D423" s="14">
        <v>13</v>
      </c>
      <c r="E423" s="15" t="s">
        <v>11</v>
      </c>
      <c r="F423" s="19"/>
      <c r="G423" s="19"/>
      <c r="H423" s="24" t="e">
        <f t="shared" si="6"/>
        <v>#DIV/0!</v>
      </c>
    </row>
    <row r="424" spans="1:8" ht="45">
      <c r="A424" s="12" t="s">
        <v>78</v>
      </c>
      <c r="B424" s="13" t="s">
        <v>77</v>
      </c>
      <c r="C424" s="14">
        <v>0</v>
      </c>
      <c r="D424" s="14">
        <v>0</v>
      </c>
      <c r="E424" s="15" t="s">
        <v>0</v>
      </c>
      <c r="F424" s="19">
        <v>6269.5</v>
      </c>
      <c r="G424" s="19">
        <v>5890.2</v>
      </c>
      <c r="H424" s="24">
        <f t="shared" si="6"/>
        <v>93.950075763617519</v>
      </c>
    </row>
    <row r="425" spans="1:8" ht="90" hidden="1">
      <c r="A425" s="12" t="s">
        <v>76</v>
      </c>
      <c r="B425" s="13" t="s">
        <v>75</v>
      </c>
      <c r="C425" s="14">
        <v>0</v>
      </c>
      <c r="D425" s="14">
        <v>0</v>
      </c>
      <c r="E425" s="15" t="s">
        <v>0</v>
      </c>
      <c r="F425" s="19"/>
      <c r="G425" s="19"/>
      <c r="H425" s="23" t="e">
        <f t="shared" si="6"/>
        <v>#DIV/0!</v>
      </c>
    </row>
    <row r="426" spans="1:8" hidden="1">
      <c r="A426" s="12" t="s">
        <v>4</v>
      </c>
      <c r="B426" s="13" t="s">
        <v>75</v>
      </c>
      <c r="C426" s="14">
        <v>4</v>
      </c>
      <c r="D426" s="14">
        <v>0</v>
      </c>
      <c r="E426" s="15" t="s">
        <v>0</v>
      </c>
      <c r="F426" s="19"/>
      <c r="G426" s="19"/>
      <c r="H426" s="23" t="e">
        <f t="shared" si="6"/>
        <v>#DIV/0!</v>
      </c>
    </row>
    <row r="427" spans="1:8" hidden="1">
      <c r="A427" s="12" t="s">
        <v>3</v>
      </c>
      <c r="B427" s="13" t="s">
        <v>75</v>
      </c>
      <c r="C427" s="14">
        <v>4</v>
      </c>
      <c r="D427" s="14">
        <v>12</v>
      </c>
      <c r="E427" s="15" t="s">
        <v>0</v>
      </c>
      <c r="F427" s="19"/>
      <c r="G427" s="19"/>
      <c r="H427" s="23" t="e">
        <f t="shared" si="6"/>
        <v>#DIV/0!</v>
      </c>
    </row>
    <row r="428" spans="1:8" ht="33.75" hidden="1">
      <c r="A428" s="12" t="s">
        <v>2</v>
      </c>
      <c r="B428" s="13" t="s">
        <v>75</v>
      </c>
      <c r="C428" s="14">
        <v>4</v>
      </c>
      <c r="D428" s="14">
        <v>12</v>
      </c>
      <c r="E428" s="15" t="s">
        <v>1</v>
      </c>
      <c r="F428" s="19"/>
      <c r="G428" s="19"/>
      <c r="H428" s="23" t="e">
        <f t="shared" si="6"/>
        <v>#DIV/0!</v>
      </c>
    </row>
    <row r="429" spans="1:8" ht="112.5" hidden="1">
      <c r="A429" s="12" t="s">
        <v>74</v>
      </c>
      <c r="B429" s="13" t="s">
        <v>73</v>
      </c>
      <c r="C429" s="14">
        <v>0</v>
      </c>
      <c r="D429" s="14">
        <v>0</v>
      </c>
      <c r="E429" s="15" t="s">
        <v>0</v>
      </c>
      <c r="F429" s="19"/>
      <c r="G429" s="19"/>
      <c r="H429" s="23" t="e">
        <f t="shared" si="6"/>
        <v>#DIV/0!</v>
      </c>
    </row>
    <row r="430" spans="1:8" hidden="1">
      <c r="A430" s="12" t="s">
        <v>4</v>
      </c>
      <c r="B430" s="13" t="s">
        <v>73</v>
      </c>
      <c r="C430" s="14">
        <v>4</v>
      </c>
      <c r="D430" s="14">
        <v>0</v>
      </c>
      <c r="E430" s="15" t="s">
        <v>0</v>
      </c>
      <c r="F430" s="19"/>
      <c r="G430" s="19"/>
      <c r="H430" s="23" t="e">
        <f t="shared" si="6"/>
        <v>#DIV/0!</v>
      </c>
    </row>
    <row r="431" spans="1:8" hidden="1">
      <c r="A431" s="12" t="s">
        <v>3</v>
      </c>
      <c r="B431" s="13" t="s">
        <v>73</v>
      </c>
      <c r="C431" s="14">
        <v>4</v>
      </c>
      <c r="D431" s="14">
        <v>12</v>
      </c>
      <c r="E431" s="15" t="s">
        <v>0</v>
      </c>
      <c r="F431" s="19"/>
      <c r="G431" s="19"/>
      <c r="H431" s="23" t="e">
        <f t="shared" si="6"/>
        <v>#DIV/0!</v>
      </c>
    </row>
    <row r="432" spans="1:8" ht="33.75" hidden="1">
      <c r="A432" s="12" t="s">
        <v>2</v>
      </c>
      <c r="B432" s="13" t="s">
        <v>73</v>
      </c>
      <c r="C432" s="14">
        <v>4</v>
      </c>
      <c r="D432" s="14">
        <v>12</v>
      </c>
      <c r="E432" s="15" t="s">
        <v>1</v>
      </c>
      <c r="F432" s="19"/>
      <c r="G432" s="19"/>
      <c r="H432" s="23" t="e">
        <f t="shared" si="6"/>
        <v>#DIV/0!</v>
      </c>
    </row>
    <row r="433" spans="1:8" ht="112.5" hidden="1">
      <c r="A433" s="12" t="s">
        <v>72</v>
      </c>
      <c r="B433" s="13" t="s">
        <v>71</v>
      </c>
      <c r="C433" s="14">
        <v>0</v>
      </c>
      <c r="D433" s="14">
        <v>0</v>
      </c>
      <c r="E433" s="15" t="s">
        <v>0</v>
      </c>
      <c r="F433" s="19"/>
      <c r="G433" s="19"/>
      <c r="H433" s="23" t="e">
        <f t="shared" si="6"/>
        <v>#DIV/0!</v>
      </c>
    </row>
    <row r="434" spans="1:8" hidden="1">
      <c r="A434" s="12" t="s">
        <v>4</v>
      </c>
      <c r="B434" s="13" t="s">
        <v>71</v>
      </c>
      <c r="C434" s="14">
        <v>4</v>
      </c>
      <c r="D434" s="14">
        <v>0</v>
      </c>
      <c r="E434" s="15" t="s">
        <v>0</v>
      </c>
      <c r="F434" s="19"/>
      <c r="G434" s="19"/>
      <c r="H434" s="23" t="e">
        <f t="shared" si="6"/>
        <v>#DIV/0!</v>
      </c>
    </row>
    <row r="435" spans="1:8" hidden="1">
      <c r="A435" s="12" t="s">
        <v>3</v>
      </c>
      <c r="B435" s="13" t="s">
        <v>71</v>
      </c>
      <c r="C435" s="14">
        <v>4</v>
      </c>
      <c r="D435" s="14">
        <v>12</v>
      </c>
      <c r="E435" s="15" t="s">
        <v>0</v>
      </c>
      <c r="F435" s="19"/>
      <c r="G435" s="19"/>
      <c r="H435" s="23" t="e">
        <f t="shared" si="6"/>
        <v>#DIV/0!</v>
      </c>
    </row>
    <row r="436" spans="1:8" ht="33.75" hidden="1">
      <c r="A436" s="12" t="s">
        <v>2</v>
      </c>
      <c r="B436" s="13" t="s">
        <v>71</v>
      </c>
      <c r="C436" s="14">
        <v>4</v>
      </c>
      <c r="D436" s="14">
        <v>12</v>
      </c>
      <c r="E436" s="15" t="s">
        <v>1</v>
      </c>
      <c r="F436" s="19"/>
      <c r="G436" s="19"/>
      <c r="H436" s="23" t="e">
        <f t="shared" si="6"/>
        <v>#DIV/0!</v>
      </c>
    </row>
    <row r="437" spans="1:8" ht="38.25">
      <c r="A437" s="8" t="s">
        <v>354</v>
      </c>
      <c r="B437" s="9" t="s">
        <v>70</v>
      </c>
      <c r="C437" s="10">
        <v>0</v>
      </c>
      <c r="D437" s="10">
        <v>0</v>
      </c>
      <c r="E437" s="11" t="s">
        <v>0</v>
      </c>
      <c r="F437" s="20">
        <f>F438+F443</f>
        <v>189258.6</v>
      </c>
      <c r="G437" s="20">
        <f>G438+G443</f>
        <v>185403.9</v>
      </c>
      <c r="H437" s="23">
        <f t="shared" si="6"/>
        <v>97.963262964007967</v>
      </c>
    </row>
    <row r="438" spans="1:8" ht="33.75">
      <c r="A438" s="12" t="s">
        <v>332</v>
      </c>
      <c r="B438" s="13" t="s">
        <v>69</v>
      </c>
      <c r="C438" s="14">
        <v>0</v>
      </c>
      <c r="D438" s="14">
        <v>0</v>
      </c>
      <c r="E438" s="15" t="s">
        <v>0</v>
      </c>
      <c r="F438" s="19">
        <v>189258.6</v>
      </c>
      <c r="G438" s="19">
        <v>185403.9</v>
      </c>
      <c r="H438" s="24">
        <f t="shared" si="6"/>
        <v>97.963262964007967</v>
      </c>
    </row>
    <row r="439" spans="1:8" ht="90" hidden="1">
      <c r="A439" s="12" t="s">
        <v>63</v>
      </c>
      <c r="B439" s="13" t="s">
        <v>60</v>
      </c>
      <c r="C439" s="14">
        <v>0</v>
      </c>
      <c r="D439" s="14">
        <v>0</v>
      </c>
      <c r="E439" s="15" t="s">
        <v>0</v>
      </c>
      <c r="F439" s="19"/>
      <c r="G439" s="19"/>
      <c r="H439" s="24" t="e">
        <f t="shared" si="6"/>
        <v>#DIV/0!</v>
      </c>
    </row>
    <row r="440" spans="1:8" ht="22.5" hidden="1">
      <c r="A440" s="12" t="s">
        <v>62</v>
      </c>
      <c r="B440" s="13" t="s">
        <v>60</v>
      </c>
      <c r="C440" s="14">
        <v>14</v>
      </c>
      <c r="D440" s="14">
        <v>0</v>
      </c>
      <c r="E440" s="15" t="s">
        <v>0</v>
      </c>
      <c r="F440" s="19"/>
      <c r="G440" s="19"/>
      <c r="H440" s="24" t="e">
        <f t="shared" si="6"/>
        <v>#DIV/0!</v>
      </c>
    </row>
    <row r="441" spans="1:8" hidden="1">
      <c r="A441" s="12" t="s">
        <v>61</v>
      </c>
      <c r="B441" s="13" t="s">
        <v>60</v>
      </c>
      <c r="C441" s="14">
        <v>14</v>
      </c>
      <c r="D441" s="14">
        <v>2</v>
      </c>
      <c r="E441" s="15" t="s">
        <v>0</v>
      </c>
      <c r="F441" s="19"/>
      <c r="G441" s="19"/>
      <c r="H441" s="24" t="e">
        <f t="shared" si="6"/>
        <v>#DIV/0!</v>
      </c>
    </row>
    <row r="442" spans="1:8" hidden="1">
      <c r="A442" s="12" t="s">
        <v>61</v>
      </c>
      <c r="B442" s="13" t="s">
        <v>60</v>
      </c>
      <c r="C442" s="14">
        <v>14</v>
      </c>
      <c r="D442" s="14">
        <v>2</v>
      </c>
      <c r="E442" s="15" t="s">
        <v>59</v>
      </c>
      <c r="F442" s="19"/>
      <c r="G442" s="19"/>
      <c r="H442" s="24" t="e">
        <f t="shared" si="6"/>
        <v>#DIV/0!</v>
      </c>
    </row>
    <row r="443" spans="1:8" ht="22.5">
      <c r="A443" s="12" t="s">
        <v>58</v>
      </c>
      <c r="B443" s="13" t="s">
        <v>57</v>
      </c>
      <c r="C443" s="14">
        <v>0</v>
      </c>
      <c r="D443" s="14">
        <v>0</v>
      </c>
      <c r="E443" s="15" t="s">
        <v>0</v>
      </c>
      <c r="F443" s="19">
        <v>0</v>
      </c>
      <c r="G443" s="19">
        <v>0</v>
      </c>
      <c r="H443" s="24"/>
    </row>
    <row r="444" spans="1:8" ht="56.25" hidden="1">
      <c r="A444" s="12" t="s">
        <v>51</v>
      </c>
      <c r="B444" s="13" t="s">
        <v>47</v>
      </c>
      <c r="C444" s="14">
        <v>0</v>
      </c>
      <c r="D444" s="14">
        <v>0</v>
      </c>
      <c r="E444" s="15" t="s">
        <v>0</v>
      </c>
      <c r="F444" s="19"/>
      <c r="G444" s="19"/>
      <c r="H444" s="23" t="e">
        <f t="shared" si="6"/>
        <v>#DIV/0!</v>
      </c>
    </row>
    <row r="445" spans="1:8" ht="22.5" hidden="1">
      <c r="A445" s="12" t="s">
        <v>50</v>
      </c>
      <c r="B445" s="13" t="s">
        <v>47</v>
      </c>
      <c r="C445" s="14">
        <v>13</v>
      </c>
      <c r="D445" s="14">
        <v>0</v>
      </c>
      <c r="E445" s="15" t="s">
        <v>0</v>
      </c>
      <c r="F445" s="19"/>
      <c r="G445" s="19"/>
      <c r="H445" s="23" t="e">
        <f t="shared" si="6"/>
        <v>#DIV/0!</v>
      </c>
    </row>
    <row r="446" spans="1:8" ht="22.5" hidden="1">
      <c r="A446" s="12" t="s">
        <v>49</v>
      </c>
      <c r="B446" s="13" t="s">
        <v>47</v>
      </c>
      <c r="C446" s="14">
        <v>13</v>
      </c>
      <c r="D446" s="14">
        <v>1</v>
      </c>
      <c r="E446" s="15" t="s">
        <v>0</v>
      </c>
      <c r="F446" s="19"/>
      <c r="G446" s="19"/>
      <c r="H446" s="23" t="e">
        <f t="shared" si="6"/>
        <v>#DIV/0!</v>
      </c>
    </row>
    <row r="447" spans="1:8" hidden="1">
      <c r="A447" s="12" t="s">
        <v>48</v>
      </c>
      <c r="B447" s="13" t="s">
        <v>47</v>
      </c>
      <c r="C447" s="14">
        <v>13</v>
      </c>
      <c r="D447" s="14">
        <v>1</v>
      </c>
      <c r="E447" s="15" t="s">
        <v>46</v>
      </c>
      <c r="F447" s="19"/>
      <c r="G447" s="19"/>
      <c r="H447" s="23" t="e">
        <f t="shared" si="6"/>
        <v>#DIV/0!</v>
      </c>
    </row>
    <row r="448" spans="1:8">
      <c r="A448" s="16" t="s">
        <v>333</v>
      </c>
      <c r="B448" s="17"/>
      <c r="C448" s="17"/>
      <c r="D448" s="17"/>
      <c r="E448" s="17"/>
      <c r="F448" s="21">
        <f>F8+F13+F16+F77+F90+F113+F118+F178+F228+F241+F286+F291+F296+F336+F357+F369+F387+F437</f>
        <v>872022.29999999993</v>
      </c>
      <c r="G448" s="21">
        <f>G8+G13+G16+G77+G90+G113+G118+G178+G228+G241+G286+G291+G296+G336+G357+G369+G387+G437</f>
        <v>931120.10000000009</v>
      </c>
      <c r="H448" s="23">
        <f t="shared" si="6"/>
        <v>106.77709732881833</v>
      </c>
    </row>
    <row r="449" spans="1:1" ht="42.75" customHeight="1">
      <c r="A449" s="22" t="s">
        <v>359</v>
      </c>
    </row>
  </sheetData>
  <mergeCells count="6">
    <mergeCell ref="B4:E6"/>
    <mergeCell ref="A2:H2"/>
    <mergeCell ref="A4:A6"/>
    <mergeCell ref="F4:F6"/>
    <mergeCell ref="G4:G6"/>
    <mergeCell ref="H4:H6"/>
  </mergeCells>
  <printOptions horizontalCentered="1"/>
  <pageMargins left="0.78740157480314965" right="0.39370078740157483" top="0.59055118110236227" bottom="0.39370078740157483" header="0.51181102362204722" footer="0.51181102362204722"/>
  <pageSetup paperSize="9" scale="80" fitToHeight="0" orientation="portrait" r:id="rId1"/>
  <headerFooter alignWithMargins="0">
    <oddHeader>&amp;CСтраница &amp;P из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Бюджет</vt:lpstr>
      <vt:lpstr>Бюджет!Заголовки_для_печати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Вандрей Сергей Александрович</dc:creator>
  <cp:lastModifiedBy>BaevaVM</cp:lastModifiedBy>
  <cp:lastPrinted>2018-08-22T06:47:55Z</cp:lastPrinted>
  <dcterms:created xsi:type="dcterms:W3CDTF">2018-03-05T07:29:05Z</dcterms:created>
  <dcterms:modified xsi:type="dcterms:W3CDTF">2018-08-22T06:55:08Z</dcterms:modified>
</cp:coreProperties>
</file>